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635" windowHeight="11715" activeTab="0"/>
  </bookViews>
  <sheets>
    <sheet name="DCU" sheetId="1" r:id="rId1"/>
    <sheet name="Einzelergebnisse" sheetId="2" r:id="rId2"/>
    <sheet name="MANNSCHAFTEN+SPIELER" sheetId="3" r:id="rId3"/>
    <sheet name="Gast" sheetId="4" state="hidden" r:id="rId4"/>
    <sheet name="Dialog2" sheetId="5" state="hidden" r:id="rId5"/>
    <sheet name="Bemerkungen" sheetId="6" state="hidden" r:id="rId6"/>
    <sheet name="Auswechslungen" sheetId="7" state="hidden" r:id="rId7"/>
    <sheet name="Dialog3" sheetId="8" state="hidden" r:id="rId8"/>
    <sheet name="Startcode" sheetId="9" state="hidden" r:id="rId9"/>
    <sheet name="Spieltag" sheetId="10" state="hidden" r:id="rId10"/>
    <sheet name="TAC" sheetId="11" state="hidden" r:id="rId11"/>
    <sheet name="Abfrage" sheetId="12" state="hidden" r:id="rId12"/>
    <sheet name="Beamer200W" sheetId="13" r:id="rId13"/>
    <sheet name="Tickercode" sheetId="14" state="hidden" r:id="rId14"/>
    <sheet name="Tabelle1" sheetId="15" state="hidden" r:id="rId15"/>
    <sheet name="Beamer100W" sheetId="16" r:id="rId16"/>
    <sheet name="Logo" sheetId="17" state="hidden" r:id="rId17"/>
    <sheet name="übertrag" sheetId="18" r:id="rId18"/>
  </sheets>
  <definedNames>
    <definedName name="_xlnm._FilterDatabase" localSheetId="2" hidden="1">'MANNSCHAFTEN+SPIELER'!$A$2:$A$16</definedName>
    <definedName name="_jhg1">'MANNSCHAFTEN+SPIELER'!$B$3:$C$100</definedName>
    <definedName name="_jhg10">'MANNSCHAFTEN+SPIELER'!$B$462:$C$512</definedName>
    <definedName name="_jhg11">'MANNSCHAFTEN+SPIELER'!$B$513:$C$563</definedName>
    <definedName name="_jhg12">'MANNSCHAFTEN+SPIELER'!$B$564:$C$614</definedName>
    <definedName name="_jhg13">'MANNSCHAFTEN+SPIELER'!$B$615:$C$665</definedName>
    <definedName name="_jhg14">'MANNSCHAFTEN+SPIELER'!$B$666:$C$716</definedName>
    <definedName name="_jhg2">'MANNSCHAFTEN+SPIELER'!$B$54:$C$104</definedName>
    <definedName name="_jhg3">'MANNSCHAFTEN+SPIELER'!$B$105:$C$155</definedName>
    <definedName name="_jhg4">'MANNSCHAFTEN+SPIELER'!$B$156:$C$206</definedName>
    <definedName name="_jhg5">'MANNSCHAFTEN+SPIELER'!$B$207:$C$257</definedName>
    <definedName name="_jhg6">'MANNSCHAFTEN+SPIELER'!$B$258:$C$308</definedName>
    <definedName name="_jhg7">'MANNSCHAFTEN+SPIELER'!$B$309:$C$359</definedName>
    <definedName name="_jhg8">'MANNSCHAFTEN+SPIELER'!$B$360:$C$410</definedName>
    <definedName name="_jhg9">'MANNSCHAFTEN+SPIELER'!$B$411:$C$461</definedName>
    <definedName name="acht">'MANNSCHAFTEN+SPIELER'!$G$360:$G$410</definedName>
    <definedName name="achtü">'MANNSCHAFTEN+SPIELER'!$F$360:$G$410</definedName>
    <definedName name="drei">'MANNSCHAFTEN+SPIELER'!$G$105:$G$155</definedName>
    <definedName name="dreiü">'MANNSCHAFTEN+SPIELER'!$F$105:$G$155</definedName>
    <definedName name="dreizehn">'MANNSCHAFTEN+SPIELER'!$G$615:$G$665</definedName>
    <definedName name="dreizehnü">'MANNSCHAFTEN+SPIELER'!$F$615:$G$665</definedName>
    <definedName name="_xlnm.Print_Area" localSheetId="1">'Einzelergebnisse'!$A$1:$M$58</definedName>
    <definedName name="eins">'MANNSCHAFTEN+SPIELER'!$G$3:$G$100</definedName>
    <definedName name="einskugeln">'MANNSCHAFTEN+SPIELER'!$N$3:$O$100</definedName>
    <definedName name="einspasssteuer">'MANNSCHAFTEN+SPIELER'!$L$3:$M$100</definedName>
    <definedName name="einsü">'MANNSCHAFTEN+SPIELER'!$F$3:$G$100</definedName>
    <definedName name="elf">'MANNSCHAFTEN+SPIELER'!$G$513:$G$563</definedName>
    <definedName name="elfü">'MANNSCHAFTEN+SPIELER'!$F$513:$G$563</definedName>
    <definedName name="fünf">'MANNSCHAFTEN+SPIELER'!$G$207:$G$257</definedName>
    <definedName name="fünfü">'MANNSCHAFTEN+SPIELER'!$F$207:$G$257</definedName>
    <definedName name="gastausw">'übertrag'!$AC$1:$AC$9</definedName>
    <definedName name="Gastmannschaft">'übertrag'!$U$2:$V$15</definedName>
    <definedName name="Heim">'MANNSCHAFTEN+SPIELER'!$AE$3:$AE$100</definedName>
    <definedName name="heimausw">'übertrag'!$AB$1:$AB$9</definedName>
    <definedName name="heimpassnr">'übertrag'!$O$16:$O$23</definedName>
    <definedName name="Heimü">'MANNSCHAFTEN+SPIELER'!$AD$3:$AE$100</definedName>
    <definedName name="JaNein" localSheetId="2">'MANNSCHAFTEN+SPIELER'!$P$15:$Q$54</definedName>
    <definedName name="JaNein">'MANNSCHAFTEN+SPIELER'!$P$15:$Q$54</definedName>
    <definedName name="jhgheim">'MANNSCHAFTEN+SPIELER'!$X$3:$Y$100</definedName>
    <definedName name="Minuten">'übertrag'!$AA$34:$AA$93</definedName>
    <definedName name="neun">'MANNSCHAFTEN+SPIELER'!$G$411:$G$461</definedName>
    <definedName name="neunü">'MANNSCHAFTEN+SPIELER'!$F$411:$G$461</definedName>
    <definedName name="paß1">'MANNSCHAFTEN+SPIELER'!$D$3:$E$100</definedName>
    <definedName name="paß10">'MANNSCHAFTEN+SPIELER'!$D$462:$E$512</definedName>
    <definedName name="paß10a">'MANNSCHAFTEN+SPIELER'!$H$462:$K$512</definedName>
    <definedName name="paß11">'MANNSCHAFTEN+SPIELER'!$D$513:$E$563</definedName>
    <definedName name="paß11a">'MANNSCHAFTEN+SPIELER'!$H$513:$K$563</definedName>
    <definedName name="paß12a">'MANNSCHAFTEN+SPIELER'!$H$564:$K$614</definedName>
    <definedName name="paß13a">'MANNSCHAFTEN+SPIELER'!$H$615:$K$665</definedName>
    <definedName name="paß14a">'MANNSCHAFTEN+SPIELER'!$H$666:$K$716</definedName>
    <definedName name="paß1a">'MANNSCHAFTEN+SPIELER'!$H$3:$K$100</definedName>
    <definedName name="paß2">'MANNSCHAFTEN+SPIELER'!$D$54:$E$104</definedName>
    <definedName name="paß2a">'MANNSCHAFTEN+SPIELER'!$H$54:$K$104</definedName>
    <definedName name="paß3">'MANNSCHAFTEN+SPIELER'!$D$105:$E$155</definedName>
    <definedName name="paß3a">'MANNSCHAFTEN+SPIELER'!$H$105:$K$155</definedName>
    <definedName name="paß4">'MANNSCHAFTEN+SPIELER'!$D$156:$E$206</definedName>
    <definedName name="paß4a">'MANNSCHAFTEN+SPIELER'!$H$156:$K$206</definedName>
    <definedName name="paß5">'MANNSCHAFTEN+SPIELER'!$D$207:$E$257</definedName>
    <definedName name="paß5a">'MANNSCHAFTEN+SPIELER'!$H$207:$K$257</definedName>
    <definedName name="paß6">'MANNSCHAFTEN+SPIELER'!$D$258:$E$308</definedName>
    <definedName name="paß6a">'MANNSCHAFTEN+SPIELER'!$H$258:$K$308</definedName>
    <definedName name="paß7">'MANNSCHAFTEN+SPIELER'!$D$309:$E$359</definedName>
    <definedName name="paß7a">'MANNSCHAFTEN+SPIELER'!$H$309:$K$359</definedName>
    <definedName name="paß8">'MANNSCHAFTEN+SPIELER'!$D$360:$E$410</definedName>
    <definedName name="paß8a">'MANNSCHAFTEN+SPIELER'!$H$360:$K$410</definedName>
    <definedName name="paß9">'MANNSCHAFTEN+SPIELER'!$D$411:$E$461</definedName>
    <definedName name="paß9a">'MANNSCHAFTEN+SPIELER'!$H$411:$K$461</definedName>
    <definedName name="passart">'übertrag'!$N$30:$O$37</definedName>
    <definedName name="paßheim">'MANNSCHAFTEN+SPIELER'!$Z$3:$AC$100</definedName>
    <definedName name="passsteuerung">'MANNSCHAFTEN+SPIELER'!$L$3:$M$100</definedName>
    <definedName name="Platzziffer">'MANNSCHAFTEN+SPIELER'!$T$15:$U$61</definedName>
    <definedName name="sechs">'MANNSCHAFTEN+SPIELER'!$G$258:$G$308</definedName>
    <definedName name="sechsü">'MANNSCHAFTEN+SPIELER'!$F$258:$G$308</definedName>
    <definedName name="sieben">'MANNSCHAFTEN+SPIELER'!$G$309:$G$359</definedName>
    <definedName name="siebenü">'MANNSCHAFTEN+SPIELER'!$F$309:$G$359</definedName>
    <definedName name="Spieltage">'übertrag'!$AE$2:$AF$27</definedName>
    <definedName name="Spieltagü">'übertrag'!$AF$2:$AF$27</definedName>
    <definedName name="Stunden">'übertrag'!$Z$34:$Z$50</definedName>
    <definedName name="vier">'MANNSCHAFTEN+SPIELER'!$G$156:$G$206</definedName>
    <definedName name="vierü">'MANNSCHAFTEN+SPIELER'!$F$156:$G$206</definedName>
    <definedName name="vierzehn">'MANNSCHAFTEN+SPIELER'!$G$666:$G$716</definedName>
    <definedName name="vierzehnü">'MANNSCHAFTEN+SPIELER'!$F$666:$G$716</definedName>
    <definedName name="zehn">'MANNSCHAFTEN+SPIELER'!$G$462:$G$512</definedName>
    <definedName name="zehnü">'MANNSCHAFTEN+SPIELER'!$F$462:$G$512</definedName>
    <definedName name="zwei">'MANNSCHAFTEN+SPIELER'!$G$54:$G$104</definedName>
    <definedName name="zweiü">'MANNSCHAFTEN+SPIELER'!$F$54:$G$104</definedName>
    <definedName name="zwoelf">'MANNSCHAFTEN+SPIELER'!$G$564:$G$614</definedName>
    <definedName name="zwoelfü">'MANNSCHAFTEN+SPIELER'!$F$564:$G$614</definedName>
  </definedNames>
  <calcPr fullCalcOnLoad="1"/>
</workbook>
</file>

<file path=xl/comments1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<sst xmlns="http://schemas.openxmlformats.org/spreadsheetml/2006/main" count="274" uniqueCount="128">
  <si>
    <t>Paß-     Nummer</t>
  </si>
  <si>
    <t>Name</t>
  </si>
  <si>
    <t>Datum:</t>
  </si>
  <si>
    <t>POKALSPIEL</t>
  </si>
  <si>
    <t>LÄNDERSPIEL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</si>
  <si>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</si>
  <si>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</si>
  <si>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</si>
  <si>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</si>
  <si>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</si>
  <si>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</si>
  <si>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</si>
  <si>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</si>
  <si>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</si>
  <si>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</si>
  <si>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</si>
  <si>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</si>
  <si>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</si>
  <si>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</si>
  <si>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</si>
  <si>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</si>
  <si>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</si>
  <si>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</si>
  <si>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</si>
  <si>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</si>
  <si>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</si>
  <si>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</si>
  <si>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</si>
  <si>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</si>
  <si>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</si>
  <si>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</si>
  <si>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</si>
  <si>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</si>
  <si>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</si>
  <si>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</si>
  <si>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</si>
  <si>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</si>
  <si>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</si>
  <si>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</si>
  <si>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</si>
  <si>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</si>
  <si>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Pass-Nr.</t>
  </si>
  <si>
    <t>Mon/Jahr</t>
  </si>
  <si>
    <t>Voll</t>
  </si>
  <si>
    <t>Schiedsrichter O.K.</t>
  </si>
  <si>
    <t>Schiedsrichter/Aufsicht: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</si>
  <si>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</si>
  <si>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</si>
  <si>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</si>
  <si>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</si>
  <si>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</si>
  <si>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</si>
  <si>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</si>
  <si>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</si>
  <si>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</si>
  <si>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</si>
  <si>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</si>
  <si>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</si>
  <si>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</si>
  <si>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</si>
  <si>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</si>
  <si>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</si>
  <si>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</si>
  <si>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 xml:space="preserve">Spieltag: </t>
  </si>
  <si>
    <t>Spieltag</t>
  </si>
  <si>
    <t>Differenz:</t>
  </si>
  <si>
    <t>Endergebnis</t>
  </si>
  <si>
    <t>SENIOREN</t>
  </si>
  <si>
    <t>Abr</t>
  </si>
  <si>
    <t>Fe</t>
  </si>
  <si>
    <t>Kegel</t>
  </si>
  <si>
    <t>Vorname, Name</t>
  </si>
  <si>
    <t>CLUBSPIEL</t>
  </si>
  <si>
    <t>FRAUEN</t>
  </si>
  <si>
    <t>MÄNNER</t>
  </si>
  <si>
    <t>U23</t>
  </si>
  <si>
    <t>dreizehn</t>
  </si>
  <si>
    <t>vierzehn</t>
  </si>
  <si>
    <t>)</t>
  </si>
  <si>
    <t xml:space="preserve"> (</t>
  </si>
  <si>
    <t>Paß DCU</t>
  </si>
  <si>
    <t>Paß DKB</t>
  </si>
  <si>
    <t>Paß LV/RV</t>
  </si>
  <si>
    <t>Paß-Steuerung</t>
  </si>
  <si>
    <t>Kugelnummern</t>
  </si>
  <si>
    <t>DCU-Paß</t>
  </si>
  <si>
    <t>DKB-Paß</t>
  </si>
  <si>
    <t>LV-Paß</t>
  </si>
  <si>
    <t>Protest</t>
  </si>
  <si>
    <t>Spielbeginn</t>
  </si>
  <si>
    <t>Liga</t>
  </si>
  <si>
    <t>Spieler</t>
  </si>
  <si>
    <t>Bahn 1</t>
  </si>
  <si>
    <t>Bahn 2</t>
  </si>
  <si>
    <t>Bahn 3</t>
  </si>
  <si>
    <t>Bahn 4</t>
  </si>
  <si>
    <t>Ligaleitung Hessen</t>
  </si>
  <si>
    <t>Ligaleitung SB</t>
  </si>
  <si>
    <t>Ligaleitung BYS</t>
  </si>
  <si>
    <t>Ligaleitung NI</t>
  </si>
  <si>
    <t>Bezirk 4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</si>
  <si>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</si>
  <si>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</si>
  <si>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</si>
  <si>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</si>
  <si>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</si>
  <si>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</si>
  <si>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</si>
  <si>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</si>
  <si>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</si>
  <si>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Bezirk 1 im BKBV
Ligaleitung: Roland Wälde,
Fax 03212/2528252
eMail ergebnisdienst@bkbv.de</t>
  </si>
  <si>
    <t>Bezirk 2 im BKBV
Ligaleitung: Thomas Schränkler
Tel. 0170/5228096
eMail Bezirk2imbkbv@aol.com</t>
  </si>
  <si>
    <t>Bezirk 3 im BKBV
Ligaleitung: Bernd Strauch
Tel. 06221/765307
eMail ligaleitung.bezirk3@web.de</t>
  </si>
  <si>
    <t>Bezirk 5 im BKBV
Ligaleitung: Alfred Arnold
Tel:06201/45197, Fax:032 223 706 349
eMail_alf.arnold@t-online.de</t>
  </si>
  <si>
    <t>BKBV
Ligaleitung: Rainer Hiller,
Tel. 0721/868630, Fax 03212/2528252
eMail ergebnisdienst@bkbv.de</t>
  </si>
  <si>
    <t>Ligaleitung:
Philipp Jestädt
Tel./Fax.: 09723-9053320
eMail: pd.jestaedt@gmail.comn</t>
  </si>
  <si>
    <t>Ligaleitung TH: Holger Wiefel
Tel.: 036021-84860, 
Fax 0911-3084473379
thueringen@dcu-ev.de</t>
  </si>
  <si>
    <t>Rheinhessen-Pfalz
Ligaleitung: Peter Kölsch
Tel./Fax: 06331-10182, 
eMail: peter.koelsch@t-online.de</t>
  </si>
  <si>
    <r>
      <rPr>
        <b/>
        <sz val="9"/>
        <rFont val="Arial"/>
        <family val="2"/>
      </rPr>
      <t>Ligaleitung:</t>
    </r>
    <r>
      <rPr>
        <sz val="9"/>
        <rFont val="Arial"/>
        <family val="2"/>
      </rPr>
      <t xml:space="preserve">   Bernd Strauch,
Tel. 06221-765307 / Fax 03222-1509867
ligaleitung@dcu-ev.de</t>
    </r>
  </si>
  <si>
    <t>KV-SPIEL</t>
  </si>
  <si>
    <t>U18/14/10</t>
  </si>
  <si>
    <t/>
  </si>
  <si>
    <t>Gast 1</t>
  </si>
  <si>
    <t>Gast 3</t>
  </si>
  <si>
    <t>Gast 4</t>
  </si>
  <si>
    <t>Gast 5</t>
  </si>
  <si>
    <t>Ligaleitung:   Bernd Strauch,
Tel. 06221-765307 / Fax 03222-1509867
ligaleitung@dcu-ev.de</t>
  </si>
  <si>
    <t>V3.3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</si>
</sst>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hh:mm:ss\ &quot;Uhr&quot;"/>
    <numFmt numFmtId="167" formatCode="00000"/>
    <numFmt numFmtId="168" formatCode="000000"/>
    <numFmt numFmtId="169" formatCode="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2"/>
    </font>
    <font>
      <sz val="10"/>
      <name val="Arial Narrow"/>
      <family val="2"/>
    </font>
    <font>
      <sz val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50"/>
      <name val="Arial"/>
      <family val="2"/>
    </font>
    <font>
      <b/>
      <sz val="12"/>
      <color indexed="5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3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Arial"/>
      <family val="2"/>
    </font>
    <font>
      <b/>
      <sz val="36"/>
      <color theme="1"/>
      <name val="Arial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 style="hair"/>
      <right/>
      <top style="medium"/>
      <bottom style="medium"/>
    </border>
    <border>
      <left style="hair"/>
      <right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5" fillId="33" borderId="10" xfId="51" applyFont="1" applyFill="1" applyBorder="1" applyAlignment="1">
      <alignment vertical="center"/>
      <protection/>
    </xf>
    <xf numFmtId="0" fontId="5" fillId="33" borderId="10" xfId="51" applyFont="1" applyFill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165" fontId="0" fillId="0" borderId="0" xfId="0" applyNumberFormat="1" applyAlignment="1">
      <alignment/>
    </xf>
    <xf numFmtId="14" fontId="15" fillId="0" borderId="11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4" fontId="15" fillId="0" borderId="0" xfId="0" applyNumberFormat="1" applyFont="1" applyBorder="1" applyAlignment="1" applyProtection="1">
      <alignment/>
      <protection/>
    </xf>
    <xf numFmtId="0" fontId="0" fillId="34" borderId="0" xfId="0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left" indent="1"/>
    </xf>
    <xf numFmtId="0" fontId="1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20" xfId="0" applyFill="1" applyBorder="1" applyAlignment="1">
      <alignment horizontal="left" indent="1"/>
    </xf>
    <xf numFmtId="0" fontId="10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22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left" indent="1"/>
    </xf>
    <xf numFmtId="0" fontId="1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8" fillId="0" borderId="27" xfId="0" applyFont="1" applyFill="1" applyBorder="1" applyAlignment="1" applyProtection="1">
      <alignment horizontal="center" vertical="center"/>
      <protection/>
    </xf>
    <xf numFmtId="14" fontId="0" fillId="0" borderId="19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16" fillId="0" borderId="2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29" fillId="0" borderId="30" xfId="0" applyFont="1" applyFill="1" applyBorder="1" applyAlignment="1" applyProtection="1">
      <alignment horizontal="left" vertical="center"/>
      <protection/>
    </xf>
    <xf numFmtId="0" fontId="17" fillId="0" borderId="31" xfId="0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right"/>
      <protection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0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33" fillId="0" borderId="33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12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9" fillId="0" borderId="16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51" applyFont="1" applyFill="1">
      <alignment/>
      <protection/>
    </xf>
    <xf numFmtId="0" fontId="14" fillId="0" borderId="0" xfId="51" applyFont="1" applyFill="1">
      <alignment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2" fillId="0" borderId="0" xfId="51">
      <alignment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4" fillId="0" borderId="12" xfId="0" applyFont="1" applyFill="1" applyBorder="1" applyAlignment="1" applyProtection="1">
      <alignment horizontal="centerContinuous"/>
      <protection/>
    </xf>
    <xf numFmtId="0" fontId="12" fillId="0" borderId="12" xfId="0" applyFont="1" applyFill="1" applyBorder="1" applyAlignment="1" applyProtection="1">
      <alignment horizontal="centerContinuous"/>
      <protection/>
    </xf>
    <xf numFmtId="0" fontId="33" fillId="0" borderId="12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>
      <alignment horizontal="centerContinuous" vertical="center" shrinkToFit="1"/>
    </xf>
    <xf numFmtId="0" fontId="14" fillId="0" borderId="10" xfId="0" applyFont="1" applyFill="1" applyBorder="1" applyAlignment="1" applyProtection="1">
      <alignment horizontal="centerContinuous" vertical="center" shrinkToFit="1"/>
      <protection/>
    </xf>
    <xf numFmtId="165" fontId="10" fillId="0" borderId="12" xfId="0" applyNumberFormat="1" applyFont="1" applyFill="1" applyBorder="1" applyAlignment="1" applyProtection="1">
      <alignment horizontal="center" vertical="center"/>
      <protection locked="0"/>
    </xf>
    <xf numFmtId="168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34" xfId="51" applyFont="1" applyFill="1" applyBorder="1" applyAlignment="1" applyProtection="1">
      <alignment vertical="center"/>
      <protection/>
    </xf>
    <xf numFmtId="0" fontId="14" fillId="0" borderId="34" xfId="0" applyFont="1" applyFill="1" applyBorder="1" applyAlignment="1">
      <alignment horizontal="center" vertical="center"/>
    </xf>
    <xf numFmtId="165" fontId="10" fillId="0" borderId="34" xfId="51" applyNumberFormat="1" applyFont="1" applyFill="1" applyBorder="1" applyAlignment="1" applyProtection="1">
      <alignment horizontal="center" vertical="center"/>
      <protection locked="0"/>
    </xf>
    <xf numFmtId="168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4" xfId="51" applyFont="1" applyFill="1" applyBorder="1" applyAlignment="1" applyProtection="1">
      <alignment vertical="center"/>
      <protection locked="0"/>
    </xf>
    <xf numFmtId="0" fontId="10" fillId="0" borderId="12" xfId="51" applyFont="1" applyFill="1" applyBorder="1" applyAlignment="1" applyProtection="1">
      <alignment vertical="center"/>
      <protection/>
    </xf>
    <xf numFmtId="165" fontId="10" fillId="0" borderId="12" xfId="51" applyNumberFormat="1" applyFont="1" applyFill="1" applyBorder="1" applyAlignment="1" applyProtection="1">
      <alignment horizontal="center" vertical="center"/>
      <protection locked="0"/>
    </xf>
    <xf numFmtId="0" fontId="0" fillId="0" borderId="12" xfId="5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12" xfId="0" applyFont="1" applyFill="1" applyBorder="1" applyAlignment="1" applyProtection="1">
      <alignment horizontal="centerContinuous"/>
      <protection/>
    </xf>
    <xf numFmtId="167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Alignment="1">
      <alignment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65" fontId="10" fillId="0" borderId="0" xfId="51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165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/>
      <protection/>
    </xf>
    <xf numFmtId="168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165" fontId="34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/>
      <protection/>
    </xf>
    <xf numFmtId="0" fontId="0" fillId="0" borderId="0" xfId="51" applyFont="1" applyFill="1" applyAlignment="1">
      <alignment horizontal="left"/>
      <protection/>
    </xf>
    <xf numFmtId="165" fontId="0" fillId="0" borderId="0" xfId="51" applyNumberFormat="1" applyFont="1" applyFill="1" applyAlignment="1">
      <alignment horizontal="center"/>
      <protection/>
    </xf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3" fillId="35" borderId="0" xfId="51" applyFont="1" applyFill="1" applyBorder="1" applyAlignment="1">
      <alignment horizontal="left" vertical="center" wrapText="1"/>
      <protection/>
    </xf>
    <xf numFmtId="0" fontId="3" fillId="35" borderId="0" xfId="51" applyFont="1" applyFill="1" applyBorder="1" applyAlignment="1">
      <alignment horizontal="center" vertical="center" wrapText="1"/>
      <protection/>
    </xf>
    <xf numFmtId="165" fontId="3" fillId="35" borderId="0" xfId="51" applyNumberFormat="1" applyFont="1" applyFill="1" applyBorder="1" applyAlignment="1">
      <alignment horizontal="center" vertical="center"/>
      <protection/>
    </xf>
    <xf numFmtId="0" fontId="13" fillId="35" borderId="0" xfId="51" applyFont="1" applyFill="1" applyBorder="1" applyAlignment="1">
      <alignment horizontal="center" vertical="center" wrapText="1"/>
      <protection/>
    </xf>
    <xf numFmtId="0" fontId="3" fillId="35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0" fontId="3" fillId="35" borderId="0" xfId="51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49" fontId="3" fillId="35" borderId="0" xfId="51" applyNumberFormat="1" applyFont="1" applyFill="1" applyBorder="1" applyAlignment="1">
      <alignment horizont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horizontal="centerContinuous"/>
      <protection/>
    </xf>
    <xf numFmtId="49" fontId="0" fillId="0" borderId="12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Continuous"/>
      <protection/>
    </xf>
    <xf numFmtId="49" fontId="0" fillId="0" borderId="0" xfId="51" applyNumberFormat="1" applyFont="1" applyFill="1">
      <alignment/>
      <protection/>
    </xf>
    <xf numFmtId="168" fontId="10" fillId="0" borderId="35" xfId="0" applyNumberFormat="1" applyFont="1" applyFill="1" applyBorder="1" applyAlignment="1" applyProtection="1">
      <alignment horizontal="center" vertical="center"/>
      <protection/>
    </xf>
    <xf numFmtId="165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165" fontId="1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4" fillId="36" borderId="0" xfId="0" applyFont="1" applyFill="1" applyAlignment="1">
      <alignment horizontal="center"/>
    </xf>
    <xf numFmtId="0" fontId="3" fillId="37" borderId="0" xfId="51" applyFont="1" applyFill="1" applyBorder="1" applyAlignment="1">
      <alignment horizontal="center" vertical="center" wrapText="1"/>
      <protection/>
    </xf>
    <xf numFmtId="0" fontId="13" fillId="37" borderId="0" xfId="51" applyFont="1" applyFill="1" applyBorder="1" applyAlignment="1">
      <alignment horizontal="center" vertical="center" wrapText="1"/>
      <protection/>
    </xf>
    <xf numFmtId="165" fontId="3" fillId="37" borderId="0" xfId="51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 horizontal="center" wrapText="1"/>
    </xf>
    <xf numFmtId="0" fontId="13" fillId="37" borderId="0" xfId="0" applyFont="1" applyFill="1" applyAlignment="1">
      <alignment horizontal="center" wrapText="1"/>
    </xf>
    <xf numFmtId="0" fontId="3" fillId="37" borderId="0" xfId="51" applyFont="1" applyFill="1" applyBorder="1" applyAlignment="1">
      <alignment horizontal="center" wrapText="1"/>
      <protection/>
    </xf>
    <xf numFmtId="0" fontId="0" fillId="0" borderId="37" xfId="0" applyFont="1" applyFill="1" applyBorder="1" applyAlignment="1" applyProtection="1">
      <alignment vertical="center"/>
      <protection locked="0"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4" fillId="38" borderId="12" xfId="0" applyFont="1" applyFill="1" applyBorder="1" applyAlignment="1" applyProtection="1">
      <alignment horizontal="centerContinuous"/>
      <protection/>
    </xf>
    <xf numFmtId="0" fontId="12" fillId="38" borderId="12" xfId="0" applyFont="1" applyFill="1" applyBorder="1" applyAlignment="1" applyProtection="1">
      <alignment horizontal="center"/>
      <protection/>
    </xf>
    <xf numFmtId="165" fontId="0" fillId="38" borderId="10" xfId="51" applyNumberFormat="1" applyFont="1" applyFill="1" applyBorder="1" applyAlignment="1" applyProtection="1">
      <alignment horizontal="centerContinuous" vertical="center" shrinkToFit="1"/>
      <protection/>
    </xf>
    <xf numFmtId="0" fontId="0" fillId="38" borderId="10" xfId="0" applyFont="1" applyFill="1" applyBorder="1" applyAlignment="1" applyProtection="1">
      <alignment horizontal="centerContinuous" vertical="center" shrinkToFit="1"/>
      <protection/>
    </xf>
    <xf numFmtId="0" fontId="0" fillId="38" borderId="37" xfId="51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25" fillId="39" borderId="38" xfId="0" applyFont="1" applyFill="1" applyBorder="1" applyAlignment="1">
      <alignment horizontal="center" vertical="center"/>
    </xf>
    <xf numFmtId="0" fontId="25" fillId="39" borderId="39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38" fillId="39" borderId="0" xfId="0" applyFont="1" applyFill="1" applyBorder="1" applyAlignment="1">
      <alignment/>
    </xf>
    <xf numFmtId="0" fontId="38" fillId="39" borderId="0" xfId="0" applyFont="1" applyFill="1" applyBorder="1" applyAlignment="1">
      <alignment horizontal="center"/>
    </xf>
    <xf numFmtId="0" fontId="25" fillId="40" borderId="38" xfId="0" applyFont="1" applyFill="1" applyBorder="1" applyAlignment="1">
      <alignment horizontal="center" vertical="center"/>
    </xf>
    <xf numFmtId="0" fontId="25" fillId="40" borderId="39" xfId="0" applyFont="1" applyFill="1" applyBorder="1" applyAlignment="1">
      <alignment horizontal="center" vertical="center"/>
    </xf>
    <xf numFmtId="0" fontId="25" fillId="40" borderId="22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0" fontId="25" fillId="40" borderId="41" xfId="0" applyFont="1" applyFill="1" applyBorder="1" applyAlignment="1">
      <alignment horizontal="center" vertical="center"/>
    </xf>
    <xf numFmtId="0" fontId="25" fillId="40" borderId="42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84" fillId="41" borderId="43" xfId="0" applyFont="1" applyFill="1" applyBorder="1" applyAlignment="1">
      <alignment horizontal="center" vertical="center"/>
    </xf>
    <xf numFmtId="0" fontId="84" fillId="41" borderId="4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25" fillId="35" borderId="12" xfId="0" applyFont="1" applyFill="1" applyBorder="1" applyAlignment="1" applyProtection="1">
      <alignment horizontal="left" vertical="center"/>
      <protection locked="0"/>
    </xf>
    <xf numFmtId="0" fontId="25" fillId="35" borderId="12" xfId="0" applyFont="1" applyFill="1" applyBorder="1" applyAlignment="1" applyProtection="1">
      <alignment horizontal="left"/>
      <protection locked="0"/>
    </xf>
    <xf numFmtId="0" fontId="14" fillId="7" borderId="12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165" fontId="14" fillId="0" borderId="12" xfId="0" applyNumberFormat="1" applyFont="1" applyFill="1" applyBorder="1" applyAlignment="1" applyProtection="1">
      <alignment vertical="center"/>
      <protection/>
    </xf>
    <xf numFmtId="49" fontId="14" fillId="0" borderId="12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39" borderId="12" xfId="0" applyFont="1" applyFill="1" applyBorder="1" applyAlignment="1" applyProtection="1">
      <alignment vertical="center"/>
      <protection locked="0"/>
    </xf>
    <xf numFmtId="0" fontId="25" fillId="39" borderId="12" xfId="0" applyFont="1" applyFill="1" applyBorder="1" applyAlignment="1" applyProtection="1">
      <alignment horizontal="left" vertical="center"/>
      <protection locked="0"/>
    </xf>
    <xf numFmtId="0" fontId="10" fillId="38" borderId="12" xfId="0" applyFont="1" applyFill="1" applyBorder="1" applyAlignment="1" applyProtection="1">
      <alignment horizontal="left" vertical="center"/>
      <protection/>
    </xf>
    <xf numFmtId="0" fontId="14" fillId="38" borderId="12" xfId="0" applyFont="1" applyFill="1" applyBorder="1" applyAlignment="1">
      <alignment horizontal="center" vertical="center"/>
    </xf>
    <xf numFmtId="165" fontId="10" fillId="38" borderId="12" xfId="0" applyNumberFormat="1" applyFont="1" applyFill="1" applyBorder="1" applyAlignment="1" applyProtection="1">
      <alignment horizontal="center" vertical="center"/>
      <protection locked="0"/>
    </xf>
    <xf numFmtId="167" fontId="10" fillId="38" borderId="12" xfId="0" applyNumberFormat="1" applyFont="1" applyFill="1" applyBorder="1" applyAlignment="1" applyProtection="1">
      <alignment horizontal="center" vertical="center"/>
      <protection locked="0"/>
    </xf>
    <xf numFmtId="49" fontId="0" fillId="38" borderId="12" xfId="0" applyNumberFormat="1" applyFont="1" applyFill="1" applyBorder="1" applyAlignment="1" applyProtection="1">
      <alignment vertical="center"/>
      <protection locked="0"/>
    </xf>
    <xf numFmtId="0" fontId="0" fillId="38" borderId="12" xfId="0" applyFont="1" applyFill="1" applyBorder="1" applyAlignment="1" applyProtection="1">
      <alignment vertical="center"/>
      <protection locked="0"/>
    </xf>
    <xf numFmtId="0" fontId="0" fillId="38" borderId="0" xfId="0" applyFont="1" applyFill="1" applyBorder="1" applyAlignment="1" applyProtection="1">
      <alignment vertical="center"/>
      <protection locked="0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10" fillId="38" borderId="0" xfId="51" applyFont="1" applyFill="1" applyBorder="1" applyAlignment="1" applyProtection="1">
      <alignment vertical="center"/>
      <protection/>
    </xf>
    <xf numFmtId="0" fontId="14" fillId="38" borderId="0" xfId="0" applyFont="1" applyFill="1" applyBorder="1" applyAlignment="1" applyProtection="1">
      <alignment horizontal="center" vertical="center"/>
      <protection/>
    </xf>
    <xf numFmtId="165" fontId="10" fillId="38" borderId="0" xfId="51" applyNumberFormat="1" applyFont="1" applyFill="1" applyBorder="1" applyAlignment="1" applyProtection="1">
      <alignment horizontal="center" vertical="center"/>
      <protection locked="0"/>
    </xf>
    <xf numFmtId="168" fontId="10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8" borderId="0" xfId="51" applyFont="1" applyFill="1" applyBorder="1" applyAlignment="1" applyProtection="1">
      <alignment vertical="center"/>
      <protection locked="0"/>
    </xf>
    <xf numFmtId="0" fontId="33" fillId="35" borderId="1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10" fillId="0" borderId="45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168" fontId="10" fillId="0" borderId="46" xfId="0" applyNumberFormat="1" applyFont="1" applyFill="1" applyBorder="1" applyAlignment="1" applyProtection="1">
      <alignment horizontal="center" vertical="center"/>
      <protection/>
    </xf>
    <xf numFmtId="168" fontId="10" fillId="0" borderId="19" xfId="0" applyNumberFormat="1" applyFont="1" applyFill="1" applyBorder="1" applyAlignment="1" applyProtection="1">
      <alignment horizontal="center" vertical="center"/>
      <protection/>
    </xf>
    <xf numFmtId="168" fontId="1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right"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left"/>
      <protection/>
    </xf>
    <xf numFmtId="0" fontId="8" fillId="0" borderId="31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6" fillId="0" borderId="4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left"/>
      <protection/>
    </xf>
    <xf numFmtId="0" fontId="25" fillId="0" borderId="48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center"/>
      <protection/>
    </xf>
    <xf numFmtId="0" fontId="25" fillId="0" borderId="52" xfId="0" applyFont="1" applyFill="1" applyBorder="1" applyAlignment="1" applyProtection="1">
      <alignment horizontal="center"/>
      <protection/>
    </xf>
    <xf numFmtId="0" fontId="25" fillId="0" borderId="40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53" xfId="0" applyFont="1" applyFill="1" applyBorder="1" applyAlignment="1" applyProtection="1">
      <alignment horizontal="center"/>
      <protection/>
    </xf>
    <xf numFmtId="164" fontId="8" fillId="0" borderId="19" xfId="0" applyNumberFormat="1" applyFont="1" applyFill="1" applyBorder="1" applyAlignment="1" applyProtection="1">
      <alignment horizontal="left"/>
      <protection locked="0"/>
    </xf>
    <xf numFmtId="14" fontId="8" fillId="0" borderId="16" xfId="0" applyNumberFormat="1" applyFont="1" applyFill="1" applyBorder="1" applyAlignment="1" applyProtection="1" quotePrefix="1">
      <alignment horizontal="left"/>
      <protection locked="0"/>
    </xf>
    <xf numFmtId="0" fontId="48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left" wrapText="1"/>
      <protection locked="0"/>
    </xf>
    <xf numFmtId="0" fontId="25" fillId="0" borderId="54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55" xfId="0" applyFont="1" applyFill="1" applyBorder="1" applyAlignment="1" applyProtection="1">
      <alignment horizontal="center"/>
      <protection/>
    </xf>
    <xf numFmtId="0" fontId="25" fillId="0" borderId="56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57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0" fontId="16" fillId="0" borderId="50" xfId="0" applyFont="1" applyFill="1" applyBorder="1" applyAlignment="1">
      <alignment horizontal="center"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/>
    </xf>
    <xf numFmtId="0" fontId="33" fillId="0" borderId="31" xfId="0" applyFont="1" applyFill="1" applyBorder="1" applyAlignment="1" applyProtection="1">
      <alignment horizontal="center" vertical="center"/>
      <protection/>
    </xf>
    <xf numFmtId="0" fontId="33" fillId="0" borderId="59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1" fontId="15" fillId="0" borderId="0" xfId="0" applyNumberFormat="1" applyFont="1" applyBorder="1" applyAlignment="1" applyProtection="1">
      <alignment horizontal="center"/>
      <protection/>
    </xf>
    <xf numFmtId="0" fontId="24" fillId="13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0" fontId="85" fillId="39" borderId="60" xfId="0" applyFont="1" applyFill="1" applyBorder="1" applyAlignment="1">
      <alignment horizontal="center" vertical="center"/>
    </xf>
    <xf numFmtId="0" fontId="36" fillId="39" borderId="60" xfId="0" applyFont="1" applyFill="1" applyBorder="1" applyAlignment="1">
      <alignment horizontal="center" vertical="center"/>
    </xf>
    <xf numFmtId="0" fontId="85" fillId="2" borderId="60" xfId="0" applyFont="1" applyFill="1" applyBorder="1" applyAlignment="1">
      <alignment horizontal="center" vertical="center"/>
    </xf>
    <xf numFmtId="0" fontId="37" fillId="40" borderId="30" xfId="0" applyFont="1" applyFill="1" applyBorder="1" applyAlignment="1">
      <alignment horizontal="center" vertical="center"/>
    </xf>
    <xf numFmtId="0" fontId="37" fillId="40" borderId="59" xfId="0" applyFont="1" applyFill="1" applyBorder="1" applyAlignment="1">
      <alignment horizontal="center" vertical="center"/>
    </xf>
    <xf numFmtId="0" fontId="37" fillId="40" borderId="61" xfId="0" applyFont="1" applyFill="1" applyBorder="1" applyAlignment="1">
      <alignment horizontal="center" vertical="center"/>
    </xf>
    <xf numFmtId="0" fontId="37" fillId="40" borderId="62" xfId="0" applyFont="1" applyFill="1" applyBorder="1" applyAlignment="1">
      <alignment horizontal="center" vertical="center"/>
    </xf>
    <xf numFmtId="0" fontId="37" fillId="8" borderId="61" xfId="0" applyFont="1" applyFill="1" applyBorder="1" applyAlignment="1">
      <alignment horizontal="center" vertical="center"/>
    </xf>
    <xf numFmtId="0" fontId="37" fillId="8" borderId="62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left" vertical="center"/>
    </xf>
    <xf numFmtId="0" fontId="7" fillId="8" borderId="64" xfId="0" applyFont="1" applyFill="1" applyBorder="1" applyAlignment="1">
      <alignment horizontal="left" vertical="center"/>
    </xf>
    <xf numFmtId="0" fontId="37" fillId="39" borderId="61" xfId="0" applyFont="1" applyFill="1" applyBorder="1" applyAlignment="1">
      <alignment horizontal="center" vertical="center"/>
    </xf>
    <xf numFmtId="49" fontId="7" fillId="39" borderId="65" xfId="0" applyNumberFormat="1" applyFont="1" applyFill="1" applyBorder="1" applyAlignment="1">
      <alignment horizontal="right" vertical="center"/>
    </xf>
    <xf numFmtId="0" fontId="7" fillId="39" borderId="65" xfId="0" applyFont="1" applyFill="1" applyBorder="1" applyAlignment="1">
      <alignment horizontal="right" vertical="center"/>
    </xf>
    <xf numFmtId="49" fontId="7" fillId="8" borderId="65" xfId="0" applyNumberFormat="1" applyFont="1" applyFill="1" applyBorder="1" applyAlignment="1">
      <alignment horizontal="right" vertical="center"/>
    </xf>
    <xf numFmtId="0" fontId="7" fillId="8" borderId="66" xfId="0" applyFont="1" applyFill="1" applyBorder="1" applyAlignment="1">
      <alignment horizontal="right" vertical="center"/>
    </xf>
    <xf numFmtId="0" fontId="37" fillId="8" borderId="37" xfId="0" applyFont="1" applyFill="1" applyBorder="1" applyAlignment="1">
      <alignment horizontal="center" vertical="center"/>
    </xf>
    <xf numFmtId="0" fontId="37" fillId="8" borderId="67" xfId="0" applyFont="1" applyFill="1" applyBorder="1" applyAlignment="1">
      <alignment horizontal="center" vertical="center"/>
    </xf>
    <xf numFmtId="0" fontId="37" fillId="40" borderId="37" xfId="0" applyFont="1" applyFill="1" applyBorder="1" applyAlignment="1">
      <alignment horizontal="center" vertical="center"/>
    </xf>
    <xf numFmtId="0" fontId="37" fillId="40" borderId="67" xfId="0" applyFont="1" applyFill="1" applyBorder="1" applyAlignment="1">
      <alignment horizontal="center" vertical="center"/>
    </xf>
    <xf numFmtId="0" fontId="7" fillId="39" borderId="63" xfId="0" applyFont="1" applyFill="1" applyBorder="1" applyAlignment="1">
      <alignment horizontal="left" vertical="center"/>
    </xf>
    <xf numFmtId="0" fontId="37" fillId="39" borderId="37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right" vertical="center"/>
    </xf>
    <xf numFmtId="0" fontId="86" fillId="41" borderId="68" xfId="0" applyFont="1" applyFill="1" applyBorder="1" applyAlignment="1">
      <alignment horizontal="center" vertical="center"/>
    </xf>
    <xf numFmtId="0" fontId="37" fillId="39" borderId="69" xfId="0" applyFont="1" applyFill="1" applyBorder="1" applyAlignment="1">
      <alignment horizontal="center"/>
    </xf>
    <xf numFmtId="0" fontId="37" fillId="39" borderId="7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0 Spieltag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4">
    <dxf>
      <font>
        <color theme="4" tint="0.5999600291252136"/>
      </font>
    </dxf>
    <dxf>
      <font>
        <color theme="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00B050"/>
      </font>
    </dxf>
    <dxf>
      <font>
        <color rgb="FFFF000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4" tint="0.5999600291252136"/>
      </font>
    </dxf>
    <dxf>
      <font>
        <color theme="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00B050"/>
      </font>
    </dxf>
    <dxf>
      <font>
        <color rgb="FFFF000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723900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61</xdr:col>
      <xdr:colOff>0</xdr:colOff>
      <xdr:row>16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33450" y="800100"/>
          <a:ext cx="3133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0</xdr:col>
      <xdr:colOff>1200150</xdr:colOff>
      <xdr:row>0</xdr:row>
      <xdr:rowOff>657225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28575</xdr:rowOff>
    </xdr:from>
    <xdr:to>
      <xdr:col>0</xdr:col>
      <xdr:colOff>771525</xdr:colOff>
      <xdr:row>10</xdr:row>
      <xdr:rowOff>752475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5810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886575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28575</xdr:rowOff>
    </xdr:from>
    <xdr:to>
      <xdr:col>0</xdr:col>
      <xdr:colOff>904875</xdr:colOff>
      <xdr:row>12</xdr:row>
      <xdr:rowOff>752475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20115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104775</xdr:rowOff>
    </xdr:from>
    <xdr:to>
      <xdr:col>0</xdr:col>
      <xdr:colOff>1276350</xdr:colOff>
      <xdr:row>11</xdr:row>
      <xdr:rowOff>666750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8505825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28575</xdr:rowOff>
    </xdr:from>
    <xdr:to>
      <xdr:col>0</xdr:col>
      <xdr:colOff>904875</xdr:colOff>
      <xdr:row>13</xdr:row>
      <xdr:rowOff>752475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972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933450</xdr:colOff>
      <xdr:row>14</xdr:row>
      <xdr:rowOff>752475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07442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19050</xdr:rowOff>
    </xdr:from>
    <xdr:to>
      <xdr:col>0</xdr:col>
      <xdr:colOff>952500</xdr:colOff>
      <xdr:row>15</xdr:row>
      <xdr:rowOff>752475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0620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28575</xdr:rowOff>
    </xdr:from>
    <xdr:to>
      <xdr:col>0</xdr:col>
      <xdr:colOff>923925</xdr:colOff>
      <xdr:row>16</xdr:row>
      <xdr:rowOff>752475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22872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19050</xdr:rowOff>
    </xdr:from>
    <xdr:to>
      <xdr:col>0</xdr:col>
      <xdr:colOff>942975</xdr:colOff>
      <xdr:row>17</xdr:row>
      <xdr:rowOff>752475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304925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2000250" cy="333375"/>
    <xdr:sp>
      <xdr:nvSpPr>
        <xdr:cNvPr id="1" name="TextBox 72"/>
        <xdr:cNvSpPr txBox="1">
          <a:spLocks noChangeArrowheads="1"/>
        </xdr:cNvSpPr>
      </xdr:nvSpPr>
      <xdr:spPr>
        <a:xfrm>
          <a:off x="200025" y="26670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91</xdr:col>
      <xdr:colOff>0</xdr:colOff>
      <xdr:row>4</xdr:row>
      <xdr:rowOff>0</xdr:rowOff>
    </xdr:from>
    <xdr:ext cx="1733550" cy="333375"/>
    <xdr:sp>
      <xdr:nvSpPr>
        <xdr:cNvPr id="2" name="TextBox 73"/>
        <xdr:cNvSpPr txBox="1">
          <a:spLocks noChangeArrowheads="1"/>
        </xdr:cNvSpPr>
      </xdr:nvSpPr>
      <xdr:spPr>
        <a:xfrm>
          <a:off x="6067425" y="266700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0" cy="200025"/>
    <xdr:sp>
      <xdr:nvSpPr>
        <xdr:cNvPr id="3" name="TextBox 74"/>
        <xdr:cNvSpPr txBox="1">
          <a:spLocks noChangeArrowheads="1"/>
        </xdr:cNvSpPr>
      </xdr:nvSpPr>
      <xdr:spPr>
        <a:xfrm>
          <a:off x="266700" y="7334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95</xdr:col>
      <xdr:colOff>0</xdr:colOff>
      <xdr:row>10</xdr:row>
      <xdr:rowOff>0</xdr:rowOff>
    </xdr:from>
    <xdr:ext cx="1533525" cy="200025"/>
    <xdr:sp textlink="'MANNSCHAFTEN+SPIELER'!A3">
      <xdr:nvSpPr>
        <xdr:cNvPr id="4" name="TextBox 75"/>
        <xdr:cNvSpPr txBox="1">
          <a:spLocks noChangeArrowheads="1"/>
        </xdr:cNvSpPr>
      </xdr:nvSpPr>
      <xdr:spPr>
        <a:xfrm>
          <a:off x="6334125" y="6667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ec10d8-086c-491f-8fef-1d1b2f04283c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 1</a:t>
          </a:fld>
        </a:p>
      </xdr:txBody>
    </xdr:sp>
    <xdr:clientData/>
  </xdr:oneCellAnchor>
  <xdr:oneCellAnchor>
    <xdr:from>
      <xdr:col>95</xdr:col>
      <xdr:colOff>0</xdr:colOff>
      <xdr:row>14</xdr:row>
      <xdr:rowOff>0</xdr:rowOff>
    </xdr:from>
    <xdr:ext cx="1533525" cy="200025"/>
    <xdr:sp textlink="'MANNSCHAFTEN+SPIELER'!A54">
      <xdr:nvSpPr>
        <xdr:cNvPr id="5" name="TextBox 84"/>
        <xdr:cNvSpPr txBox="1">
          <a:spLocks noChangeArrowheads="1"/>
        </xdr:cNvSpPr>
      </xdr:nvSpPr>
      <xdr:spPr>
        <a:xfrm>
          <a:off x="6334125" y="9334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1ed5de-da30-4ed5-8c9b-5a003cdafa9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666750" cy="200025"/>
    <xdr:sp>
      <xdr:nvSpPr>
        <xdr:cNvPr id="6" name="TextBox 90"/>
        <xdr:cNvSpPr txBox="1">
          <a:spLocks noChangeArrowheads="1"/>
        </xdr:cNvSpPr>
      </xdr:nvSpPr>
      <xdr:spPr>
        <a:xfrm>
          <a:off x="26670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666750" cy="200025"/>
    <xdr:sp>
      <xdr:nvSpPr>
        <xdr:cNvPr id="7" name="TextBox 91"/>
        <xdr:cNvSpPr txBox="1">
          <a:spLocks noChangeArrowheads="1"/>
        </xdr:cNvSpPr>
      </xdr:nvSpPr>
      <xdr:spPr>
        <a:xfrm>
          <a:off x="26670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666750" cy="200025"/>
    <xdr:sp>
      <xdr:nvSpPr>
        <xdr:cNvPr id="8" name="TextBox 92"/>
        <xdr:cNvSpPr txBox="1">
          <a:spLocks noChangeArrowheads="1"/>
        </xdr:cNvSpPr>
      </xdr:nvSpPr>
      <xdr:spPr>
        <a:xfrm>
          <a:off x="26670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66750" cy="200025"/>
    <xdr:sp>
      <xdr:nvSpPr>
        <xdr:cNvPr id="9" name="TextBox 93"/>
        <xdr:cNvSpPr txBox="1">
          <a:spLocks noChangeArrowheads="1"/>
        </xdr:cNvSpPr>
      </xdr:nvSpPr>
      <xdr:spPr>
        <a:xfrm>
          <a:off x="26670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666750" cy="200025"/>
    <xdr:sp>
      <xdr:nvSpPr>
        <xdr:cNvPr id="10" name="TextBox 94"/>
        <xdr:cNvSpPr txBox="1">
          <a:spLocks noChangeArrowheads="1"/>
        </xdr:cNvSpPr>
      </xdr:nvSpPr>
      <xdr:spPr>
        <a:xfrm>
          <a:off x="26670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666750" cy="200025"/>
    <xdr:sp>
      <xdr:nvSpPr>
        <xdr:cNvPr id="11" name="TextBox 95"/>
        <xdr:cNvSpPr txBox="1">
          <a:spLocks noChangeArrowheads="1"/>
        </xdr:cNvSpPr>
      </xdr:nvSpPr>
      <xdr:spPr>
        <a:xfrm>
          <a:off x="26670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666750" cy="200025"/>
    <xdr:sp>
      <xdr:nvSpPr>
        <xdr:cNvPr id="12" name="TextBox 108"/>
        <xdr:cNvSpPr txBox="1">
          <a:spLocks noChangeArrowheads="1"/>
        </xdr:cNvSpPr>
      </xdr:nvSpPr>
      <xdr:spPr>
        <a:xfrm>
          <a:off x="26670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twoCellAnchor>
    <xdr:from>
      <xdr:col>71</xdr:col>
      <xdr:colOff>0</xdr:colOff>
      <xdr:row>11</xdr:row>
      <xdr:rowOff>0</xdr:rowOff>
    </xdr:from>
    <xdr:to>
      <xdr:col>90</xdr:col>
      <xdr:colOff>0</xdr:colOff>
      <xdr:row>14</xdr:row>
      <xdr:rowOff>0</xdr:rowOff>
    </xdr:to>
    <xdr:sp>
      <xdr:nvSpPr>
        <xdr:cNvPr id="13" name="TextBox 148"/>
        <xdr:cNvSpPr txBox="1">
          <a:spLocks noChangeArrowheads="1"/>
        </xdr:cNvSpPr>
      </xdr:nvSpPr>
      <xdr:spPr>
        <a:xfrm>
          <a:off x="4733925" y="73342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18</xdr:row>
      <xdr:rowOff>0</xdr:rowOff>
    </xdr:from>
    <xdr:to>
      <xdr:col>90</xdr:col>
      <xdr:colOff>0</xdr:colOff>
      <xdr:row>21</xdr:row>
      <xdr:rowOff>0</xdr:rowOff>
    </xdr:to>
    <xdr:sp>
      <xdr:nvSpPr>
        <xdr:cNvPr id="14" name="TextBox 150"/>
        <xdr:cNvSpPr txBox="1">
          <a:spLocks noChangeArrowheads="1"/>
        </xdr:cNvSpPr>
      </xdr:nvSpPr>
      <xdr:spPr>
        <a:xfrm>
          <a:off x="4733925" y="120015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0</xdr:rowOff>
    </xdr:from>
    <xdr:to>
      <xdr:col>90</xdr:col>
      <xdr:colOff>0</xdr:colOff>
      <xdr:row>28</xdr:row>
      <xdr:rowOff>0</xdr:rowOff>
    </xdr:to>
    <xdr:sp>
      <xdr:nvSpPr>
        <xdr:cNvPr id="15" name="TextBox 152"/>
        <xdr:cNvSpPr txBox="1">
          <a:spLocks noChangeArrowheads="1"/>
        </xdr:cNvSpPr>
      </xdr:nvSpPr>
      <xdr:spPr>
        <a:xfrm>
          <a:off x="4733925" y="166687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32</xdr:row>
      <xdr:rowOff>0</xdr:rowOff>
    </xdr:from>
    <xdr:to>
      <xdr:col>90</xdr:col>
      <xdr:colOff>0</xdr:colOff>
      <xdr:row>35</xdr:row>
      <xdr:rowOff>0</xdr:rowOff>
    </xdr:to>
    <xdr:sp>
      <xdr:nvSpPr>
        <xdr:cNvPr id="16" name="TextBox 154"/>
        <xdr:cNvSpPr txBox="1">
          <a:spLocks noChangeArrowheads="1"/>
        </xdr:cNvSpPr>
      </xdr:nvSpPr>
      <xdr:spPr>
        <a:xfrm>
          <a:off x="4733925" y="213360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39</xdr:row>
      <xdr:rowOff>0</xdr:rowOff>
    </xdr:from>
    <xdr:to>
      <xdr:col>90</xdr:col>
      <xdr:colOff>0</xdr:colOff>
      <xdr:row>42</xdr:row>
      <xdr:rowOff>0</xdr:rowOff>
    </xdr:to>
    <xdr:sp>
      <xdr:nvSpPr>
        <xdr:cNvPr id="17" name="TextBox 156"/>
        <xdr:cNvSpPr txBox="1">
          <a:spLocks noChangeArrowheads="1"/>
        </xdr:cNvSpPr>
      </xdr:nvSpPr>
      <xdr:spPr>
        <a:xfrm>
          <a:off x="4733925" y="260032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46</xdr:row>
      <xdr:rowOff>0</xdr:rowOff>
    </xdr:from>
    <xdr:to>
      <xdr:col>90</xdr:col>
      <xdr:colOff>0</xdr:colOff>
      <xdr:row>49</xdr:row>
      <xdr:rowOff>0</xdr:rowOff>
    </xdr:to>
    <xdr:sp>
      <xdr:nvSpPr>
        <xdr:cNvPr id="18" name="TextBox 158"/>
        <xdr:cNvSpPr txBox="1">
          <a:spLocks noChangeArrowheads="1"/>
        </xdr:cNvSpPr>
      </xdr:nvSpPr>
      <xdr:spPr>
        <a:xfrm>
          <a:off x="4733925" y="306705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53</xdr:row>
      <xdr:rowOff>0</xdr:rowOff>
    </xdr:from>
    <xdr:to>
      <xdr:col>90</xdr:col>
      <xdr:colOff>0</xdr:colOff>
      <xdr:row>56</xdr:row>
      <xdr:rowOff>0</xdr:rowOff>
    </xdr:to>
    <xdr:sp>
      <xdr:nvSpPr>
        <xdr:cNvPr id="19" name="TextBox 160"/>
        <xdr:cNvSpPr txBox="1">
          <a:spLocks noChangeArrowheads="1"/>
        </xdr:cNvSpPr>
      </xdr:nvSpPr>
      <xdr:spPr>
        <a:xfrm>
          <a:off x="4733925" y="353377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60</xdr:row>
      <xdr:rowOff>0</xdr:rowOff>
    </xdr:from>
    <xdr:to>
      <xdr:col>90</xdr:col>
      <xdr:colOff>0</xdr:colOff>
      <xdr:row>63</xdr:row>
      <xdr:rowOff>0</xdr:rowOff>
    </xdr:to>
    <xdr:sp>
      <xdr:nvSpPr>
        <xdr:cNvPr id="20" name="TextBox 162"/>
        <xdr:cNvSpPr txBox="1">
          <a:spLocks noChangeArrowheads="1"/>
        </xdr:cNvSpPr>
      </xdr:nvSpPr>
      <xdr:spPr>
        <a:xfrm>
          <a:off x="4733925" y="400050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0</xdr:rowOff>
    </xdr:from>
    <xdr:to>
      <xdr:col>91</xdr:col>
      <xdr:colOff>0</xdr:colOff>
      <xdr:row>70</xdr:row>
      <xdr:rowOff>0</xdr:rowOff>
    </xdr:to>
    <xdr:sp>
      <xdr:nvSpPr>
        <xdr:cNvPr id="21" name="TextBox 164"/>
        <xdr:cNvSpPr txBox="1">
          <a:spLocks noChangeArrowheads="1"/>
        </xdr:cNvSpPr>
      </xdr:nvSpPr>
      <xdr:spPr>
        <a:xfrm>
          <a:off x="1266825" y="4467225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91</xdr:col>
      <xdr:colOff>0</xdr:colOff>
      <xdr:row>76</xdr:row>
      <xdr:rowOff>0</xdr:rowOff>
    </xdr:to>
    <xdr:sp>
      <xdr:nvSpPr>
        <xdr:cNvPr id="22" name="TextBox 166"/>
        <xdr:cNvSpPr txBox="1">
          <a:spLocks noChangeArrowheads="1"/>
        </xdr:cNvSpPr>
      </xdr:nvSpPr>
      <xdr:spPr>
        <a:xfrm>
          <a:off x="1266825" y="4867275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333375" y="400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33337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33337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33337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33337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333375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333375" y="866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666750" cy="200025"/>
    <xdr:sp>
      <xdr:nvSpPr>
        <xdr:cNvPr id="8" name="TextBox 102"/>
        <xdr:cNvSpPr txBox="1">
          <a:spLocks noChangeArrowheads="1"/>
        </xdr:cNvSpPr>
      </xdr:nvSpPr>
      <xdr:spPr>
        <a:xfrm>
          <a:off x="33337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twoCellAnchor>
    <xdr:from>
      <xdr:col>78</xdr:col>
      <xdr:colOff>0</xdr:colOff>
      <xdr:row>6</xdr:row>
      <xdr:rowOff>0</xdr:rowOff>
    </xdr:from>
    <xdr:to>
      <xdr:col>114</xdr:col>
      <xdr:colOff>0</xdr:colOff>
      <xdr:row>9</xdr:row>
      <xdr:rowOff>0</xdr:rowOff>
    </xdr:to>
    <xdr:sp>
      <xdr:nvSpPr>
        <xdr:cNvPr id="9" name="TextBox 130"/>
        <xdr:cNvSpPr txBox="1">
          <a:spLocks noChangeArrowheads="1"/>
        </xdr:cNvSpPr>
      </xdr:nvSpPr>
      <xdr:spPr>
        <a:xfrm>
          <a:off x="5200650" y="40005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13</xdr:row>
      <xdr:rowOff>0</xdr:rowOff>
    </xdr:from>
    <xdr:to>
      <xdr:col>114</xdr:col>
      <xdr:colOff>0</xdr:colOff>
      <xdr:row>16</xdr:row>
      <xdr:rowOff>0</xdr:rowOff>
    </xdr:to>
    <xdr:sp>
      <xdr:nvSpPr>
        <xdr:cNvPr id="10" name="TextBox 131"/>
        <xdr:cNvSpPr txBox="1">
          <a:spLocks noChangeArrowheads="1"/>
        </xdr:cNvSpPr>
      </xdr:nvSpPr>
      <xdr:spPr>
        <a:xfrm>
          <a:off x="5200650" y="86677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19</xdr:row>
      <xdr:rowOff>0</xdr:rowOff>
    </xdr:from>
    <xdr:to>
      <xdr:col>114</xdr:col>
      <xdr:colOff>0</xdr:colOff>
      <xdr:row>22</xdr:row>
      <xdr:rowOff>0</xdr:rowOff>
    </xdr:to>
    <xdr:sp>
      <xdr:nvSpPr>
        <xdr:cNvPr id="11" name="TextBox 132"/>
        <xdr:cNvSpPr txBox="1">
          <a:spLocks noChangeArrowheads="1"/>
        </xdr:cNvSpPr>
      </xdr:nvSpPr>
      <xdr:spPr>
        <a:xfrm>
          <a:off x="5200650" y="126682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0</xdr:rowOff>
    </xdr:from>
    <xdr:to>
      <xdr:col>114</xdr:col>
      <xdr:colOff>0</xdr:colOff>
      <xdr:row>29</xdr:row>
      <xdr:rowOff>0</xdr:rowOff>
    </xdr:to>
    <xdr:sp>
      <xdr:nvSpPr>
        <xdr:cNvPr id="12" name="TextBox 133"/>
        <xdr:cNvSpPr txBox="1">
          <a:spLocks noChangeArrowheads="1"/>
        </xdr:cNvSpPr>
      </xdr:nvSpPr>
      <xdr:spPr>
        <a:xfrm>
          <a:off x="5200650" y="173355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0</xdr:rowOff>
    </xdr:from>
    <xdr:to>
      <xdr:col>114</xdr:col>
      <xdr:colOff>0</xdr:colOff>
      <xdr:row>36</xdr:row>
      <xdr:rowOff>0</xdr:rowOff>
    </xdr:to>
    <xdr:sp>
      <xdr:nvSpPr>
        <xdr:cNvPr id="13" name="TextBox 134"/>
        <xdr:cNvSpPr txBox="1">
          <a:spLocks noChangeArrowheads="1"/>
        </xdr:cNvSpPr>
      </xdr:nvSpPr>
      <xdr:spPr>
        <a:xfrm>
          <a:off x="5200650" y="220027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40</xdr:row>
      <xdr:rowOff>0</xdr:rowOff>
    </xdr:from>
    <xdr:to>
      <xdr:col>114</xdr:col>
      <xdr:colOff>0</xdr:colOff>
      <xdr:row>43</xdr:row>
      <xdr:rowOff>0</xdr:rowOff>
    </xdr:to>
    <xdr:sp>
      <xdr:nvSpPr>
        <xdr:cNvPr id="14" name="TextBox 135"/>
        <xdr:cNvSpPr txBox="1">
          <a:spLocks noChangeArrowheads="1"/>
        </xdr:cNvSpPr>
      </xdr:nvSpPr>
      <xdr:spPr>
        <a:xfrm>
          <a:off x="5200650" y="266700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47</xdr:row>
      <xdr:rowOff>0</xdr:rowOff>
    </xdr:from>
    <xdr:to>
      <xdr:col>114</xdr:col>
      <xdr:colOff>0</xdr:colOff>
      <xdr:row>50</xdr:row>
      <xdr:rowOff>0</xdr:rowOff>
    </xdr:to>
    <xdr:sp>
      <xdr:nvSpPr>
        <xdr:cNvPr id="15" name="TextBox 136"/>
        <xdr:cNvSpPr txBox="1">
          <a:spLocks noChangeArrowheads="1"/>
        </xdr:cNvSpPr>
      </xdr:nvSpPr>
      <xdr:spPr>
        <a:xfrm>
          <a:off x="5200650" y="313372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54</xdr:row>
      <xdr:rowOff>0</xdr:rowOff>
    </xdr:from>
    <xdr:to>
      <xdr:col>114</xdr:col>
      <xdr:colOff>0</xdr:colOff>
      <xdr:row>57</xdr:row>
      <xdr:rowOff>0</xdr:rowOff>
    </xdr:to>
    <xdr:sp>
      <xdr:nvSpPr>
        <xdr:cNvPr id="16" name="TextBox 137"/>
        <xdr:cNvSpPr txBox="1">
          <a:spLocks noChangeArrowheads="1"/>
        </xdr:cNvSpPr>
      </xdr:nvSpPr>
      <xdr:spPr>
        <a:xfrm>
          <a:off x="5200650" y="360045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91</xdr:col>
      <xdr:colOff>0</xdr:colOff>
      <xdr:row>63</xdr:row>
      <xdr:rowOff>0</xdr:rowOff>
    </xdr:to>
    <xdr:sp>
      <xdr:nvSpPr>
        <xdr:cNvPr id="17" name="TextBox 147"/>
        <xdr:cNvSpPr txBox="1">
          <a:spLocks noChangeArrowheads="1"/>
        </xdr:cNvSpPr>
      </xdr:nvSpPr>
      <xdr:spPr>
        <a:xfrm>
          <a:off x="1266825" y="4000500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91</xdr:col>
      <xdr:colOff>0</xdr:colOff>
      <xdr:row>68</xdr:row>
      <xdr:rowOff>0</xdr:rowOff>
    </xdr:to>
    <xdr:sp>
      <xdr:nvSpPr>
        <xdr:cNvPr id="18" name="TextBox 149"/>
        <xdr:cNvSpPr txBox="1">
          <a:spLocks noChangeArrowheads="1"/>
        </xdr:cNvSpPr>
      </xdr:nvSpPr>
      <xdr:spPr>
        <a:xfrm>
          <a:off x="1266825" y="4333875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76</xdr:col>
      <xdr:colOff>0</xdr:colOff>
      <xdr:row>24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33350" y="533400"/>
          <a:ext cx="49339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10</xdr:row>
      <xdr:rowOff>0</xdr:rowOff>
    </xdr:from>
    <xdr:ext cx="1466850" cy="200025"/>
    <xdr:sp>
      <xdr:nvSpPr>
        <xdr:cNvPr id="1" name="TextBox 16"/>
        <xdr:cNvSpPr txBox="1">
          <a:spLocks noChangeArrowheads="1"/>
        </xdr:cNvSpPr>
      </xdr:nvSpPr>
      <xdr:spPr>
        <a:xfrm>
          <a:off x="1066800" y="6667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Ausgewechselt</a:t>
          </a:r>
        </a:p>
      </xdr:txBody>
    </xdr:sp>
    <xdr:clientData/>
  </xdr:oneCellAnchor>
  <xdr:oneCellAnchor>
    <xdr:from>
      <xdr:col>40</xdr:col>
      <xdr:colOff>0</xdr:colOff>
      <xdr:row>10</xdr:row>
      <xdr:rowOff>0</xdr:rowOff>
    </xdr:from>
    <xdr:ext cx="1466850" cy="200025"/>
    <xdr:sp>
      <xdr:nvSpPr>
        <xdr:cNvPr id="2" name="TextBox 17"/>
        <xdr:cNvSpPr txBox="1">
          <a:spLocks noChangeArrowheads="1"/>
        </xdr:cNvSpPr>
      </xdr:nvSpPr>
      <xdr:spPr>
        <a:xfrm>
          <a:off x="2667000" y="6667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Eingewechselt</a:t>
          </a:r>
        </a:p>
      </xdr:txBody>
    </xdr:sp>
    <xdr:clientData/>
  </xdr:oneCellAnchor>
  <xdr:twoCellAnchor>
    <xdr:from>
      <xdr:col>64</xdr:col>
      <xdr:colOff>0</xdr:colOff>
      <xdr:row>17</xdr:row>
      <xdr:rowOff>0</xdr:rowOff>
    </xdr:from>
    <xdr:to>
      <xdr:col>69</xdr:col>
      <xdr:colOff>0</xdr:colOff>
      <xdr:row>20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4267200" y="11334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69</xdr:col>
      <xdr:colOff>0</xdr:colOff>
      <xdr:row>26</xdr:row>
      <xdr:rowOff>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4267200" y="153352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10</xdr:row>
      <xdr:rowOff>0</xdr:rowOff>
    </xdr:from>
    <xdr:ext cx="400050" cy="200025"/>
    <xdr:sp>
      <xdr:nvSpPr>
        <xdr:cNvPr id="5" name="TextBox 21"/>
        <xdr:cNvSpPr txBox="1">
          <a:spLocks noChangeArrowheads="1"/>
        </xdr:cNvSpPr>
      </xdr:nvSpPr>
      <xdr:spPr>
        <a:xfrm>
          <a:off x="4267200" y="6667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Wurf</a:t>
          </a:r>
        </a:p>
      </xdr:txBody>
    </xdr:sp>
    <xdr:clientData/>
  </xdr:oneCellAnchor>
  <xdr:oneCellAnchor>
    <xdr:from>
      <xdr:col>73</xdr:col>
      <xdr:colOff>0</xdr:colOff>
      <xdr:row>10</xdr:row>
      <xdr:rowOff>0</xdr:rowOff>
    </xdr:from>
    <xdr:ext cx="866775" cy="200025"/>
    <xdr:sp>
      <xdr:nvSpPr>
        <xdr:cNvPr id="6" name="TextBox 22" hidden="1"/>
        <xdr:cNvSpPr txBox="1">
          <a:spLocks noChangeArrowheads="1"/>
        </xdr:cNvSpPr>
      </xdr:nvSpPr>
      <xdr:spPr>
        <a:xfrm>
          <a:off x="4867275" y="66675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Zeit</a:t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466850" cy="200025"/>
    <xdr:sp>
      <xdr:nvSpPr>
        <xdr:cNvPr id="7" name="TextBox 28"/>
        <xdr:cNvSpPr txBox="1">
          <a:spLocks noChangeArrowheads="1"/>
        </xdr:cNvSpPr>
      </xdr:nvSpPr>
      <xdr:spPr>
        <a:xfrm>
          <a:off x="1066800" y="213360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Ausgewechselt</a:t>
          </a:r>
        </a:p>
      </xdr:txBody>
    </xdr:sp>
    <xdr:clientData/>
  </xdr:oneCellAnchor>
  <xdr:oneCellAnchor>
    <xdr:from>
      <xdr:col>40</xdr:col>
      <xdr:colOff>0</xdr:colOff>
      <xdr:row>32</xdr:row>
      <xdr:rowOff>0</xdr:rowOff>
    </xdr:from>
    <xdr:ext cx="1466850" cy="200025"/>
    <xdr:sp>
      <xdr:nvSpPr>
        <xdr:cNvPr id="8" name="TextBox 29"/>
        <xdr:cNvSpPr txBox="1">
          <a:spLocks noChangeArrowheads="1"/>
        </xdr:cNvSpPr>
      </xdr:nvSpPr>
      <xdr:spPr>
        <a:xfrm>
          <a:off x="2667000" y="213360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Eingewechselt</a:t>
          </a:r>
        </a:p>
      </xdr:txBody>
    </xdr:sp>
    <xdr:clientData/>
  </xdr:oneCellAnchor>
  <xdr:twoCellAnchor>
    <xdr:from>
      <xdr:col>64</xdr:col>
      <xdr:colOff>0</xdr:colOff>
      <xdr:row>39</xdr:row>
      <xdr:rowOff>0</xdr:rowOff>
    </xdr:from>
    <xdr:to>
      <xdr:col>69</xdr:col>
      <xdr:colOff>0</xdr:colOff>
      <xdr:row>42</xdr:row>
      <xdr:rowOff>0</xdr:rowOff>
    </xdr:to>
    <xdr:sp>
      <xdr:nvSpPr>
        <xdr:cNvPr id="9" name="TextBox 30"/>
        <xdr:cNvSpPr txBox="1">
          <a:spLocks noChangeArrowheads="1"/>
        </xdr:cNvSpPr>
      </xdr:nvSpPr>
      <xdr:spPr>
        <a:xfrm>
          <a:off x="4267200" y="260032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45</xdr:row>
      <xdr:rowOff>0</xdr:rowOff>
    </xdr:from>
    <xdr:to>
      <xdr:col>69</xdr:col>
      <xdr:colOff>0</xdr:colOff>
      <xdr:row>48</xdr:row>
      <xdr:rowOff>0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4267200" y="30003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33</xdr:row>
      <xdr:rowOff>0</xdr:rowOff>
    </xdr:from>
    <xdr:ext cx="400050" cy="200025"/>
    <xdr:sp>
      <xdr:nvSpPr>
        <xdr:cNvPr id="11" name="TextBox 32"/>
        <xdr:cNvSpPr txBox="1">
          <a:spLocks noChangeArrowheads="1"/>
        </xdr:cNvSpPr>
      </xdr:nvSpPr>
      <xdr:spPr>
        <a:xfrm>
          <a:off x="4267200" y="22002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Wurf</a:t>
          </a:r>
        </a:p>
      </xdr:txBody>
    </xdr:sp>
    <xdr:clientData/>
  </xdr:oneCellAnchor>
  <xdr:oneCellAnchor>
    <xdr:from>
      <xdr:col>73</xdr:col>
      <xdr:colOff>0</xdr:colOff>
      <xdr:row>33</xdr:row>
      <xdr:rowOff>0</xdr:rowOff>
    </xdr:from>
    <xdr:ext cx="866775" cy="200025"/>
    <xdr:sp>
      <xdr:nvSpPr>
        <xdr:cNvPr id="12" name="TextBox 33" hidden="1"/>
        <xdr:cNvSpPr txBox="1">
          <a:spLocks noChangeArrowheads="1"/>
        </xdr:cNvSpPr>
      </xdr:nvSpPr>
      <xdr:spPr>
        <a:xfrm>
          <a:off x="4867275" y="22002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Zeit</a:t>
          </a:r>
        </a:p>
      </xdr:txBody>
    </xdr:sp>
    <xdr:clientData/>
  </xdr:oneCellAnchor>
  <xdr:oneCellAnchor>
    <xdr:from>
      <xdr:col>73</xdr:col>
      <xdr:colOff>0</xdr:colOff>
      <xdr:row>14</xdr:row>
      <xdr:rowOff>0</xdr:rowOff>
    </xdr:from>
    <xdr:ext cx="333375" cy="133350"/>
    <xdr:sp>
      <xdr:nvSpPr>
        <xdr:cNvPr id="13" name="TextBox 39" hidden="1"/>
        <xdr:cNvSpPr txBox="1">
          <a:spLocks noChangeArrowheads="1"/>
        </xdr:cNvSpPr>
      </xdr:nvSpPr>
      <xdr:spPr>
        <a:xfrm>
          <a:off x="4867275" y="9334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Std.</a:t>
          </a:r>
        </a:p>
      </xdr:txBody>
    </xdr:sp>
    <xdr:clientData/>
  </xdr:oneCellAnchor>
  <xdr:oneCellAnchor>
    <xdr:from>
      <xdr:col>82</xdr:col>
      <xdr:colOff>0</xdr:colOff>
      <xdr:row>14</xdr:row>
      <xdr:rowOff>0</xdr:rowOff>
    </xdr:from>
    <xdr:ext cx="333375" cy="133350"/>
    <xdr:sp>
      <xdr:nvSpPr>
        <xdr:cNvPr id="14" name="TextBox 40" hidden="1"/>
        <xdr:cNvSpPr txBox="1">
          <a:spLocks noChangeArrowheads="1"/>
        </xdr:cNvSpPr>
      </xdr:nvSpPr>
      <xdr:spPr>
        <a:xfrm>
          <a:off x="5467350" y="9334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</a:t>
          </a:r>
        </a:p>
      </xdr:txBody>
    </xdr:sp>
    <xdr:clientData/>
  </xdr:oneCellAnchor>
  <xdr:oneCellAnchor>
    <xdr:from>
      <xdr:col>80</xdr:col>
      <xdr:colOff>0</xdr:colOff>
      <xdr:row>17</xdr:row>
      <xdr:rowOff>0</xdr:rowOff>
    </xdr:from>
    <xdr:ext cx="133350" cy="200025"/>
    <xdr:sp>
      <xdr:nvSpPr>
        <xdr:cNvPr id="15" name="TextBox 42" hidden="1"/>
        <xdr:cNvSpPr txBox="1">
          <a:spLocks noChangeArrowheads="1"/>
        </xdr:cNvSpPr>
      </xdr:nvSpPr>
      <xdr:spPr>
        <a:xfrm>
          <a:off x="5334000" y="1133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80</xdr:col>
      <xdr:colOff>0</xdr:colOff>
      <xdr:row>23</xdr:row>
      <xdr:rowOff>0</xdr:rowOff>
    </xdr:from>
    <xdr:ext cx="133350" cy="200025"/>
    <xdr:sp>
      <xdr:nvSpPr>
        <xdr:cNvPr id="16" name="TextBox 43" hidden="1"/>
        <xdr:cNvSpPr txBox="1">
          <a:spLocks noChangeArrowheads="1"/>
        </xdr:cNvSpPr>
      </xdr:nvSpPr>
      <xdr:spPr>
        <a:xfrm>
          <a:off x="5334000" y="15335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73</xdr:col>
      <xdr:colOff>0</xdr:colOff>
      <xdr:row>36</xdr:row>
      <xdr:rowOff>0</xdr:rowOff>
    </xdr:from>
    <xdr:ext cx="333375" cy="133350"/>
    <xdr:sp>
      <xdr:nvSpPr>
        <xdr:cNvPr id="17" name="TextBox 48" hidden="1"/>
        <xdr:cNvSpPr txBox="1">
          <a:spLocks noChangeArrowheads="1"/>
        </xdr:cNvSpPr>
      </xdr:nvSpPr>
      <xdr:spPr>
        <a:xfrm>
          <a:off x="4867275" y="240030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Std.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333375" cy="133350"/>
    <xdr:sp>
      <xdr:nvSpPr>
        <xdr:cNvPr id="18" name="TextBox 49" hidden="1"/>
        <xdr:cNvSpPr txBox="1">
          <a:spLocks noChangeArrowheads="1"/>
        </xdr:cNvSpPr>
      </xdr:nvSpPr>
      <xdr:spPr>
        <a:xfrm>
          <a:off x="5467350" y="240030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</a:t>
          </a:r>
        </a:p>
      </xdr:txBody>
    </xdr:sp>
    <xdr:clientData/>
  </xdr:oneCellAnchor>
  <xdr:oneCellAnchor>
    <xdr:from>
      <xdr:col>80</xdr:col>
      <xdr:colOff>0</xdr:colOff>
      <xdr:row>39</xdr:row>
      <xdr:rowOff>0</xdr:rowOff>
    </xdr:from>
    <xdr:ext cx="133350" cy="200025"/>
    <xdr:sp>
      <xdr:nvSpPr>
        <xdr:cNvPr id="19" name="TextBox 50" hidden="1"/>
        <xdr:cNvSpPr txBox="1">
          <a:spLocks noChangeArrowheads="1"/>
        </xdr:cNvSpPr>
      </xdr:nvSpPr>
      <xdr:spPr>
        <a:xfrm>
          <a:off x="5334000" y="26003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80</xdr:col>
      <xdr:colOff>0</xdr:colOff>
      <xdr:row>45</xdr:row>
      <xdr:rowOff>0</xdr:rowOff>
    </xdr:from>
    <xdr:ext cx="133350" cy="200025"/>
    <xdr:sp>
      <xdr:nvSpPr>
        <xdr:cNvPr id="20" name="TextBox 51" hidden="1"/>
        <xdr:cNvSpPr txBox="1">
          <a:spLocks noChangeArrowheads="1"/>
        </xdr:cNvSpPr>
      </xdr:nvSpPr>
      <xdr:spPr>
        <a:xfrm>
          <a:off x="5334000" y="30003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47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52</xdr:col>
      <xdr:colOff>0</xdr:colOff>
      <xdr:row>27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80022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28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8669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41</xdr:row>
      <xdr:rowOff>47625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78130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3336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53</xdr:col>
      <xdr:colOff>0</xdr:colOff>
      <xdr:row>41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3533775" y="27336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twoCellAnchor>
    <xdr:from>
      <xdr:col>22</xdr:col>
      <xdr:colOff>0</xdr:colOff>
      <xdr:row>47</xdr:row>
      <xdr:rowOff>0</xdr:rowOff>
    </xdr:from>
    <xdr:to>
      <xdr:col>85</xdr:col>
      <xdr:colOff>0</xdr:colOff>
      <xdr:row>47</xdr:row>
      <xdr:rowOff>0</xdr:rowOff>
    </xdr:to>
    <xdr:sp>
      <xdr:nvSpPr>
        <xdr:cNvPr id="8" name="Line 66"/>
        <xdr:cNvSpPr>
          <a:spLocks/>
        </xdr:cNvSpPr>
      </xdr:nvSpPr>
      <xdr:spPr>
        <a:xfrm>
          <a:off x="1466850" y="3133725"/>
          <a:ext cx="420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84</xdr:col>
      <xdr:colOff>0</xdr:colOff>
      <xdr:row>58</xdr:row>
      <xdr:rowOff>0</xdr:rowOff>
    </xdr:to>
    <xdr:sp>
      <xdr:nvSpPr>
        <xdr:cNvPr id="9" name="TextBox 67"/>
        <xdr:cNvSpPr txBox="1">
          <a:spLocks noChangeArrowheads="1"/>
        </xdr:cNvSpPr>
      </xdr:nvSpPr>
      <xdr:spPr>
        <a:xfrm>
          <a:off x="1533525" y="3667125"/>
          <a:ext cx="406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54</xdr:col>
      <xdr:colOff>0</xdr:colOff>
      <xdr:row>66</xdr:row>
      <xdr:rowOff>0</xdr:rowOff>
    </xdr:to>
    <xdr:sp>
      <xdr:nvSpPr>
        <xdr:cNvPr id="10" name="TextBox 68"/>
        <xdr:cNvSpPr txBox="1">
          <a:spLocks noChangeArrowheads="1"/>
        </xdr:cNvSpPr>
      </xdr:nvSpPr>
      <xdr:spPr>
        <a:xfrm>
          <a:off x="1533525" y="4200525"/>
          <a:ext cx="2066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48</xdr:row>
      <xdr:rowOff>0</xdr:rowOff>
    </xdr:from>
    <xdr:ext cx="3800475" cy="266700"/>
    <xdr:sp>
      <xdr:nvSpPr>
        <xdr:cNvPr id="11" name="TextBox 70"/>
        <xdr:cNvSpPr txBox="1">
          <a:spLocks noChangeArrowheads="1"/>
        </xdr:cNvSpPr>
      </xdr:nvSpPr>
      <xdr:spPr>
        <a:xfrm>
          <a:off x="1533525" y="3200400"/>
          <a:ext cx="3800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</a:t>
          </a:r>
        </a:p>
      </xdr:txBody>
    </xdr:sp>
    <xdr:clientData/>
  </xdr:oneCellAnchor>
  <xdr:oneCellAnchor>
    <xdr:from>
      <xdr:col>23</xdr:col>
      <xdr:colOff>0</xdr:colOff>
      <xdr:row>52</xdr:row>
      <xdr:rowOff>0</xdr:rowOff>
    </xdr:from>
    <xdr:ext cx="1333500" cy="200025"/>
    <xdr:sp>
      <xdr:nvSpPr>
        <xdr:cNvPr id="12" name="TextBox 71"/>
        <xdr:cNvSpPr txBox="1">
          <a:spLocks noChangeArrowheads="1"/>
        </xdr:cNvSpPr>
      </xdr:nvSpPr>
      <xdr:spPr>
        <a:xfrm>
          <a:off x="1533525" y="34671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</a:t>
          </a:r>
        </a:p>
      </xdr:txBody>
    </xdr:sp>
    <xdr:clientData/>
  </xdr:oneCellAnchor>
  <xdr:oneCellAnchor>
    <xdr:from>
      <xdr:col>23</xdr:col>
      <xdr:colOff>0</xdr:colOff>
      <xdr:row>60</xdr:row>
      <xdr:rowOff>0</xdr:rowOff>
    </xdr:from>
    <xdr:ext cx="1866900" cy="200025"/>
    <xdr:sp>
      <xdr:nvSpPr>
        <xdr:cNvPr id="13" name="TextBox 72"/>
        <xdr:cNvSpPr txBox="1">
          <a:spLocks noChangeArrowheads="1"/>
        </xdr:cNvSpPr>
      </xdr:nvSpPr>
      <xdr:spPr>
        <a:xfrm>
          <a:off x="1533525" y="40005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Lizenz-Nummer: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0</xdr:rowOff>
    </xdr:from>
    <xdr:to>
      <xdr:col>60</xdr:col>
      <xdr:colOff>0</xdr:colOff>
      <xdr:row>19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00125" y="1000125"/>
          <a:ext cx="3000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8</xdr:row>
      <xdr:rowOff>0</xdr:rowOff>
    </xdr:from>
    <xdr:ext cx="600075" cy="200025"/>
    <xdr:sp>
      <xdr:nvSpPr>
        <xdr:cNvPr id="1" name="TextBox 5"/>
        <xdr:cNvSpPr txBox="1">
          <a:spLocks noChangeArrowheads="1"/>
        </xdr:cNvSpPr>
      </xdr:nvSpPr>
      <xdr:spPr>
        <a:xfrm>
          <a:off x="933450" y="5334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62</xdr:col>
      <xdr:colOff>0</xdr:colOff>
      <xdr:row>16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33450" y="800100"/>
          <a:ext cx="3200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62</xdr:col>
      <xdr:colOff>0</xdr:colOff>
      <xdr:row>27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933450" y="1533525"/>
          <a:ext cx="3200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62</xdr:col>
      <xdr:colOff>0</xdr:colOff>
      <xdr:row>38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933450" y="2266950"/>
          <a:ext cx="3200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R31"/>
  <sheetViews>
    <sheetView showGridLines="0" tabSelected="1" zoomScalePageLayoutView="0" workbookViewId="0" topLeftCell="A1">
      <selection activeCell="AL2" sqref="AL2:AO2"/>
    </sheetView>
  </sheetViews>
  <sheetFormatPr defaultColWidth="11.421875" defaultRowHeight="12.75"/>
  <cols>
    <col min="1" max="1" width="10.421875" style="20" customWidth="1"/>
    <col min="2" max="2" width="12.140625" style="20" customWidth="1"/>
    <col min="3" max="3" width="2.7109375" style="20" customWidth="1"/>
    <col min="4" max="4" width="0.5625" style="20" customWidth="1"/>
    <col min="5" max="5" width="1.7109375" style="20" customWidth="1"/>
    <col min="6" max="6" width="0.5625" style="20" customWidth="1"/>
    <col min="7" max="7" width="1.7109375" style="20" customWidth="1"/>
    <col min="8" max="8" width="7.00390625" style="20" customWidth="1"/>
    <col min="9" max="10" width="7.8515625" style="20" customWidth="1"/>
    <col min="11" max="11" width="0.5625" style="20" customWidth="1"/>
    <col min="12" max="12" width="1.7109375" style="20" customWidth="1"/>
    <col min="13" max="13" width="0.5625" style="20" customWidth="1"/>
    <col min="14" max="14" width="1.7109375" style="20" customWidth="1"/>
    <col min="15" max="15" width="3.00390625" style="20" customWidth="1"/>
    <col min="16" max="16" width="5.00390625" style="20" customWidth="1"/>
    <col min="17" max="17" width="7.8515625" style="20" customWidth="1"/>
    <col min="18" max="18" width="0.5625" style="20" customWidth="1"/>
    <col min="19" max="19" width="1.7109375" style="20" customWidth="1"/>
    <col min="20" max="20" width="0.5625" style="20" customWidth="1"/>
    <col min="21" max="21" width="1.7109375" style="20" customWidth="1"/>
    <col min="22" max="22" width="5.7109375" style="20" customWidth="1"/>
    <col min="23" max="23" width="10.421875" style="20" customWidth="1"/>
    <col min="24" max="24" width="0.5625" style="20" customWidth="1"/>
    <col min="25" max="25" width="1.7109375" style="20" customWidth="1"/>
    <col min="26" max="26" width="0.5625" style="20" customWidth="1"/>
    <col min="27" max="27" width="1.7109375" style="20" customWidth="1"/>
    <col min="28" max="28" width="11.421875" style="20" customWidth="1"/>
    <col min="29" max="29" width="7.8515625" style="20" customWidth="1"/>
    <col min="30" max="30" width="0.5625" style="20" customWidth="1"/>
    <col min="31" max="31" width="1.7109375" style="20" customWidth="1"/>
    <col min="32" max="32" width="0.5625" style="20" customWidth="1"/>
    <col min="33" max="33" width="1.7109375" style="20" customWidth="1"/>
    <col min="34" max="34" width="3.140625" style="20" customWidth="1"/>
    <col min="35" max="35" width="7.8515625" style="20" customWidth="1"/>
    <col min="36" max="36" width="5.00390625" style="20" customWidth="1"/>
    <col min="37" max="37" width="0.5625" style="20" customWidth="1"/>
    <col min="38" max="38" width="1.7109375" style="20" customWidth="1"/>
    <col min="39" max="39" width="0.5625" style="20" customWidth="1"/>
    <col min="40" max="40" width="1.7109375" style="20" customWidth="1"/>
    <col min="41" max="41" width="3.140625" style="20" customWidth="1"/>
    <col min="42" max="42" width="0.2890625" style="20" customWidth="1"/>
    <col min="43" max="16384" width="11.421875" style="20" customWidth="1"/>
  </cols>
  <sheetData>
    <row r="1" spans="1:28" ht="61.5" customHeight="1">
      <c r="A1" s="224"/>
      <c r="Q1" s="260" t="s">
        <v>126</v>
      </c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1" t="s">
        <v>37</v>
      </c>
    </row>
    <row r="2" spans="9:41" ht="16.5" customHeight="1">
      <c r="I2" s="22" t="s">
        <v>67</v>
      </c>
      <c r="J2" s="23"/>
      <c r="K2" s="23"/>
      <c r="L2" s="24"/>
      <c r="M2" s="248">
        <f>IF(übertrag!Q11=TRUE,"X","")</f>
      </c>
      <c r="N2" s="249"/>
      <c r="O2" s="250"/>
      <c r="Q2" s="25" t="s">
        <v>38</v>
      </c>
      <c r="R2" s="25"/>
      <c r="S2" s="25"/>
      <c r="T2" s="25"/>
      <c r="U2" s="25"/>
      <c r="V2" s="267"/>
      <c r="W2" s="267"/>
      <c r="X2" s="267"/>
      <c r="Y2" s="267"/>
      <c r="Z2" s="267"/>
      <c r="AA2" s="267"/>
      <c r="AB2" s="267"/>
      <c r="AC2" s="25"/>
      <c r="AL2" s="259" t="s">
        <v>127</v>
      </c>
      <c r="AM2" s="259"/>
      <c r="AN2" s="259"/>
      <c r="AO2" s="259"/>
    </row>
    <row r="3" spans="1:41" ht="16.5" customHeight="1">
      <c r="A3" s="22" t="s">
        <v>72</v>
      </c>
      <c r="B3" s="23"/>
      <c r="C3" s="248" t="str">
        <f>IF(übertrag!Q2=TRUE,"X","")</f>
        <v>X</v>
      </c>
      <c r="D3" s="249"/>
      <c r="E3" s="250"/>
      <c r="F3" s="26"/>
      <c r="G3" s="26"/>
      <c r="H3" s="26"/>
      <c r="I3" s="27" t="s">
        <v>73</v>
      </c>
      <c r="J3" s="28"/>
      <c r="K3" s="25"/>
      <c r="L3" s="29"/>
      <c r="M3" s="261">
        <f>IF(übertrag!Q6=TRUE,"X","")</f>
      </c>
      <c r="N3" s="262"/>
      <c r="O3" s="263"/>
      <c r="Q3" s="30" t="s">
        <v>39</v>
      </c>
      <c r="R3" s="30"/>
      <c r="S3" s="30"/>
      <c r="T3" s="30"/>
      <c r="U3" s="30"/>
      <c r="V3" s="268"/>
      <c r="W3" s="268"/>
      <c r="X3" s="268"/>
      <c r="Y3" s="268"/>
      <c r="Z3" s="268"/>
      <c r="AA3" s="268"/>
      <c r="AB3" s="268"/>
      <c r="AC3" s="30"/>
      <c r="AE3" s="25"/>
      <c r="AF3" s="25"/>
      <c r="AG3" s="25"/>
      <c r="AH3" s="31" t="s">
        <v>2</v>
      </c>
      <c r="AI3" s="258"/>
      <c r="AJ3" s="258"/>
      <c r="AK3" s="258"/>
      <c r="AL3" s="258"/>
      <c r="AM3" s="258"/>
      <c r="AN3" s="258"/>
      <c r="AO3" s="25"/>
    </row>
    <row r="4" spans="1:41" ht="16.5" customHeight="1">
      <c r="A4" s="32" t="s">
        <v>3</v>
      </c>
      <c r="B4" s="30"/>
      <c r="C4" s="254">
        <f>IF(übertrag!Q3=TRUE,"X","")</f>
      </c>
      <c r="D4" s="255"/>
      <c r="E4" s="256"/>
      <c r="F4" s="26"/>
      <c r="G4" s="26"/>
      <c r="H4" s="26"/>
      <c r="I4" s="32" t="s">
        <v>74</v>
      </c>
      <c r="J4" s="33"/>
      <c r="K4" s="30"/>
      <c r="L4" s="34"/>
      <c r="M4" s="254" t="str">
        <f>IF(übertrag!Q5=TRUE,"X","")</f>
        <v>X</v>
      </c>
      <c r="N4" s="255"/>
      <c r="O4" s="256"/>
      <c r="Q4" s="30" t="s">
        <v>40</v>
      </c>
      <c r="R4" s="30"/>
      <c r="S4" s="30"/>
      <c r="T4" s="30"/>
      <c r="U4" s="30"/>
      <c r="V4" s="268"/>
      <c r="W4" s="268"/>
      <c r="X4" s="268"/>
      <c r="Y4" s="268"/>
      <c r="Z4" s="268"/>
      <c r="AA4" s="268"/>
      <c r="AB4" s="268"/>
      <c r="AC4" s="30"/>
      <c r="AD4" s="30"/>
      <c r="AE4" s="30"/>
      <c r="AF4" s="30"/>
      <c r="AG4" s="30"/>
      <c r="AH4" s="30"/>
      <c r="AI4" s="35"/>
      <c r="AJ4" s="35"/>
      <c r="AK4" s="30"/>
      <c r="AL4" s="30"/>
      <c r="AM4" s="30"/>
      <c r="AN4" s="30"/>
      <c r="AO4" s="30"/>
    </row>
    <row r="5" spans="1:41" ht="16.5" customHeight="1">
      <c r="A5" s="32" t="s">
        <v>4</v>
      </c>
      <c r="B5" s="30"/>
      <c r="C5" s="254">
        <f>IF(übertrag!Q4=TRUE,"X","")</f>
      </c>
      <c r="D5" s="255"/>
      <c r="E5" s="256"/>
      <c r="F5" s="26"/>
      <c r="G5" s="26"/>
      <c r="H5" s="26"/>
      <c r="I5" s="32" t="s">
        <v>75</v>
      </c>
      <c r="J5" s="33"/>
      <c r="K5" s="30"/>
      <c r="L5" s="34"/>
      <c r="M5" s="254">
        <f>IF(übertrag!Q7=TRUE,"X","")</f>
      </c>
      <c r="N5" s="255"/>
      <c r="O5" s="256"/>
      <c r="Q5" s="177" t="s">
        <v>89</v>
      </c>
      <c r="R5" s="30"/>
      <c r="S5" s="30"/>
      <c r="T5" s="30"/>
      <c r="U5" s="30"/>
      <c r="V5" s="257"/>
      <c r="W5" s="257"/>
      <c r="X5" s="257"/>
      <c r="Y5" s="257"/>
      <c r="Z5" s="257"/>
      <c r="AA5" s="257"/>
      <c r="AB5" s="257"/>
      <c r="AC5" s="30"/>
      <c r="AD5" s="25"/>
      <c r="AE5" s="25"/>
      <c r="AF5" s="25"/>
      <c r="AG5" s="25"/>
      <c r="AH5" s="31" t="s">
        <v>5</v>
      </c>
      <c r="AI5" s="257"/>
      <c r="AJ5" s="257"/>
      <c r="AK5" s="257"/>
      <c r="AL5" s="257"/>
      <c r="AM5" s="257"/>
      <c r="AN5" s="257"/>
      <c r="AO5" s="25"/>
    </row>
    <row r="6" spans="1:41" ht="16.5" customHeight="1">
      <c r="A6" s="36" t="s">
        <v>119</v>
      </c>
      <c r="B6" s="37"/>
      <c r="C6" s="251"/>
      <c r="D6" s="252"/>
      <c r="E6" s="253"/>
      <c r="F6" s="26"/>
      <c r="G6" s="26"/>
      <c r="H6" s="26"/>
      <c r="I6" s="38" t="s">
        <v>120</v>
      </c>
      <c r="J6" s="39"/>
      <c r="K6" s="40"/>
      <c r="L6" s="41"/>
      <c r="M6" s="264">
        <f>IF(übertrag!Q8=TRUE,"X","")</f>
      </c>
      <c r="N6" s="265"/>
      <c r="O6" s="266"/>
      <c r="Q6" s="177" t="s">
        <v>90</v>
      </c>
      <c r="R6" s="30"/>
      <c r="S6" s="30"/>
      <c r="T6" s="30"/>
      <c r="U6" s="30"/>
      <c r="V6" s="268"/>
      <c r="W6" s="268"/>
      <c r="X6" s="268"/>
      <c r="Y6" s="268"/>
      <c r="Z6" s="268"/>
      <c r="AA6" s="268"/>
      <c r="AB6" s="268"/>
      <c r="AC6" s="30"/>
      <c r="AD6" s="30"/>
      <c r="AE6" s="30"/>
      <c r="AF6" s="30"/>
      <c r="AG6" s="30"/>
      <c r="AH6" s="30"/>
      <c r="AI6" s="42" t="s">
        <v>63</v>
      </c>
      <c r="AJ6" s="43">
        <f>IF(übertrag!AF25=23,"",übertrag!AE32)</f>
        <v>1</v>
      </c>
      <c r="AK6" s="44"/>
      <c r="AL6" s="30"/>
      <c r="AM6" s="30"/>
      <c r="AN6" s="30"/>
      <c r="AO6" s="30"/>
    </row>
    <row r="7" ht="9.75" customHeight="1">
      <c r="W7" s="45"/>
    </row>
    <row r="8" spans="1:41" ht="18">
      <c r="A8" s="25" t="s">
        <v>16</v>
      </c>
      <c r="B8" s="25"/>
      <c r="C8" s="247" t="str">
        <f>'MANNSCHAFTEN+SPIELER'!W3</f>
        <v>Heim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5" t="s">
        <v>17</v>
      </c>
      <c r="S8" s="25"/>
      <c r="T8" s="25"/>
      <c r="U8" s="25"/>
      <c r="V8" s="25"/>
      <c r="W8" s="25"/>
      <c r="X8" s="25"/>
      <c r="Y8" s="247" t="str">
        <f>IF(übertrag!H2,VLOOKUP(übertrag!H2,Gastmannschaft,2,),"")</f>
        <v>Gast 1</v>
      </c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</row>
    <row r="9" ht="6" customHeight="1"/>
    <row r="10" spans="1:41" ht="12.75">
      <c r="A10" s="46" t="s">
        <v>41</v>
      </c>
      <c r="B10" s="243" t="s">
        <v>71</v>
      </c>
      <c r="C10" s="244"/>
      <c r="D10" s="244"/>
      <c r="E10" s="244"/>
      <c r="F10" s="244"/>
      <c r="G10" s="244"/>
      <c r="H10" s="245"/>
      <c r="I10" s="47" t="s">
        <v>42</v>
      </c>
      <c r="J10" s="47" t="s">
        <v>43</v>
      </c>
      <c r="K10" s="243" t="s">
        <v>8</v>
      </c>
      <c r="L10" s="244"/>
      <c r="M10" s="244"/>
      <c r="N10" s="244"/>
      <c r="O10" s="245"/>
      <c r="P10" s="47" t="s">
        <v>6</v>
      </c>
      <c r="Q10" s="48" t="s">
        <v>7</v>
      </c>
      <c r="R10" s="246" t="s">
        <v>41</v>
      </c>
      <c r="S10" s="244"/>
      <c r="T10" s="244"/>
      <c r="U10" s="244"/>
      <c r="V10" s="245"/>
      <c r="W10" s="243" t="s">
        <v>71</v>
      </c>
      <c r="X10" s="244"/>
      <c r="Y10" s="244"/>
      <c r="Z10" s="244"/>
      <c r="AA10" s="244"/>
      <c r="AB10" s="245"/>
      <c r="AC10" s="47" t="s">
        <v>42</v>
      </c>
      <c r="AD10" s="243" t="s">
        <v>43</v>
      </c>
      <c r="AE10" s="244"/>
      <c r="AF10" s="244"/>
      <c r="AG10" s="244"/>
      <c r="AH10" s="245"/>
      <c r="AI10" s="47" t="s">
        <v>8</v>
      </c>
      <c r="AJ10" s="47" t="s">
        <v>6</v>
      </c>
      <c r="AK10" s="243" t="s">
        <v>7</v>
      </c>
      <c r="AL10" s="244"/>
      <c r="AM10" s="244"/>
      <c r="AN10" s="244"/>
      <c r="AO10" s="269"/>
    </row>
    <row r="11" spans="1:41" ht="21" customHeight="1">
      <c r="A11" s="154">
        <f>übertrag!O16</f>
        <v>0</v>
      </c>
      <c r="B11" s="225">
        <f>übertrag!Z2</f>
        <v>0</v>
      </c>
      <c r="C11" s="226"/>
      <c r="D11" s="226"/>
      <c r="E11" s="226"/>
      <c r="F11" s="226"/>
      <c r="G11" s="226"/>
      <c r="H11" s="227"/>
      <c r="I11" s="155">
        <f>übertrag!M16</f>
        <v>0</v>
      </c>
      <c r="J11" s="156">
        <f>IF(Einzelergebnisse!C9=0,"",Einzelergebnisse!C9)</f>
      </c>
      <c r="K11" s="228">
        <f>IF(Einzelergebnisse!D9=0,"",Einzelergebnisse!D9)</f>
      </c>
      <c r="L11" s="229"/>
      <c r="M11" s="229"/>
      <c r="N11" s="229"/>
      <c r="O11" s="230"/>
      <c r="P11" s="157">
        <f>IF(Einzelergebnisse!A5=0,"",Einzelergebnisse!E9)</f>
      </c>
      <c r="Q11" s="158">
        <f>IF(Einzelergebnisse!F9=0,"",Einzelergebnisse!F9)</f>
      </c>
      <c r="R11" s="231">
        <f>IF(übertrag!O2="",übertrag!P2,übertrag!O2)</f>
        <v>0</v>
      </c>
      <c r="S11" s="232"/>
      <c r="T11" s="232"/>
      <c r="U11" s="232"/>
      <c r="V11" s="233"/>
      <c r="W11" s="225">
        <f>IF(übertrag!K2="",übertrag!L2,übertrag!K2)</f>
        <v>0</v>
      </c>
      <c r="X11" s="226"/>
      <c r="Y11" s="226"/>
      <c r="Z11" s="226"/>
      <c r="AA11" s="226"/>
      <c r="AB11" s="227"/>
      <c r="AC11" s="159">
        <f>IF(übertrag!M2="",übertrag!N2,übertrag!M2)</f>
        <v>0</v>
      </c>
      <c r="AD11" s="228">
        <f>IF(Einzelergebnisse!J9=0,"",Einzelergebnisse!J9)</f>
      </c>
      <c r="AE11" s="229"/>
      <c r="AF11" s="229"/>
      <c r="AG11" s="229"/>
      <c r="AH11" s="230"/>
      <c r="AI11" s="157">
        <f>IF(Einzelergebnisse!K9=0,"",Einzelergebnisse!K9)</f>
      </c>
      <c r="AJ11" s="157">
        <f>IF(Einzelergebnisse!H5=0,"",Einzelergebnisse!L9)</f>
      </c>
      <c r="AK11" s="228">
        <f>IF(Einzelergebnisse!M9=0,"",Einzelergebnisse!M9)</f>
      </c>
      <c r="AL11" s="229"/>
      <c r="AM11" s="229"/>
      <c r="AN11" s="229"/>
      <c r="AO11" s="270"/>
    </row>
    <row r="12" spans="1:41" ht="21" customHeight="1">
      <c r="A12" s="154">
        <f>übertrag!O17</f>
        <v>0</v>
      </c>
      <c r="B12" s="225">
        <f>übertrag!Z3</f>
        <v>0</v>
      </c>
      <c r="C12" s="226"/>
      <c r="D12" s="226"/>
      <c r="E12" s="226"/>
      <c r="F12" s="226"/>
      <c r="G12" s="226"/>
      <c r="H12" s="227"/>
      <c r="I12" s="155">
        <f>übertrag!M17</f>
        <v>0</v>
      </c>
      <c r="J12" s="156">
        <f>IF(Einzelergebnisse!C16=0,"",Einzelergebnisse!C16)</f>
      </c>
      <c r="K12" s="228">
        <f>IF(Einzelergebnisse!D16=0,"",Einzelergebnisse!D16)</f>
      </c>
      <c r="L12" s="229"/>
      <c r="M12" s="229"/>
      <c r="N12" s="229"/>
      <c r="O12" s="230"/>
      <c r="P12" s="157">
        <f>IF(Einzelergebnisse!A12=0,"",Einzelergebnisse!E16)</f>
      </c>
      <c r="Q12" s="158">
        <f>IF(Einzelergebnisse!F16=0,"",Einzelergebnisse!F16)</f>
      </c>
      <c r="R12" s="231">
        <f>IF(übertrag!O3="",übertrag!P3,übertrag!O3)</f>
        <v>0</v>
      </c>
      <c r="S12" s="232"/>
      <c r="T12" s="232"/>
      <c r="U12" s="232"/>
      <c r="V12" s="233"/>
      <c r="W12" s="225">
        <f>IF(übertrag!K3="",übertrag!L3,übertrag!K3)</f>
        <v>0</v>
      </c>
      <c r="X12" s="226"/>
      <c r="Y12" s="226"/>
      <c r="Z12" s="226"/>
      <c r="AA12" s="226"/>
      <c r="AB12" s="227"/>
      <c r="AC12" s="159">
        <f>IF(übertrag!M3="",übertrag!N3,übertrag!M3)</f>
        <v>0</v>
      </c>
      <c r="AD12" s="228">
        <f>IF(Einzelergebnisse!J16=0,"",Einzelergebnisse!J16)</f>
      </c>
      <c r="AE12" s="229"/>
      <c r="AF12" s="229"/>
      <c r="AG12" s="229"/>
      <c r="AH12" s="230"/>
      <c r="AI12" s="157">
        <f>IF(Einzelergebnisse!K16=0,"",Einzelergebnisse!K16)</f>
      </c>
      <c r="AJ12" s="157">
        <f>IF(Einzelergebnisse!H12=0,"",Einzelergebnisse!L16)</f>
      </c>
      <c r="AK12" s="228">
        <f>IF(Einzelergebnisse!M16=0,"",Einzelergebnisse!M16)</f>
      </c>
      <c r="AL12" s="229"/>
      <c r="AM12" s="229"/>
      <c r="AN12" s="229"/>
      <c r="AO12" s="270"/>
    </row>
    <row r="13" spans="1:41" ht="21" customHeight="1">
      <c r="A13" s="154">
        <f>übertrag!O18</f>
        <v>0</v>
      </c>
      <c r="B13" s="225">
        <f>übertrag!Z4</f>
        <v>0</v>
      </c>
      <c r="C13" s="226"/>
      <c r="D13" s="226"/>
      <c r="E13" s="226"/>
      <c r="F13" s="226"/>
      <c r="G13" s="226"/>
      <c r="H13" s="227"/>
      <c r="I13" s="155">
        <f>übertrag!M18</f>
        <v>0</v>
      </c>
      <c r="J13" s="156">
        <f>IF(Einzelergebnisse!C23=0,"",Einzelergebnisse!C23)</f>
      </c>
      <c r="K13" s="228">
        <f>IF(Einzelergebnisse!D23=0,"",Einzelergebnisse!D23)</f>
      </c>
      <c r="L13" s="229"/>
      <c r="M13" s="229"/>
      <c r="N13" s="229"/>
      <c r="O13" s="230"/>
      <c r="P13" s="157">
        <f>IF(Einzelergebnisse!A19=0,"",Einzelergebnisse!E23)</f>
      </c>
      <c r="Q13" s="158">
        <f>IF(Einzelergebnisse!F23=0,"",Einzelergebnisse!F23)</f>
      </c>
      <c r="R13" s="231">
        <f>IF(übertrag!O4="",übertrag!P4,übertrag!O4)</f>
        <v>0</v>
      </c>
      <c r="S13" s="232"/>
      <c r="T13" s="232"/>
      <c r="U13" s="232"/>
      <c r="V13" s="233"/>
      <c r="W13" s="225">
        <f>IF(übertrag!K4="",übertrag!L4,übertrag!K4)</f>
        <v>0</v>
      </c>
      <c r="X13" s="226"/>
      <c r="Y13" s="226"/>
      <c r="Z13" s="226"/>
      <c r="AA13" s="226"/>
      <c r="AB13" s="227"/>
      <c r="AC13" s="159">
        <f>IF(übertrag!M4="",übertrag!N4,übertrag!M4)</f>
        <v>0</v>
      </c>
      <c r="AD13" s="228">
        <f>IF(Einzelergebnisse!J23=0,"",Einzelergebnisse!J23)</f>
      </c>
      <c r="AE13" s="229"/>
      <c r="AF13" s="229"/>
      <c r="AG13" s="229"/>
      <c r="AH13" s="230"/>
      <c r="AI13" s="157">
        <f>IF(Einzelergebnisse!K23=0,"",Einzelergebnisse!K23)</f>
      </c>
      <c r="AJ13" s="157">
        <f>IF(Einzelergebnisse!H19=0,"",Einzelergebnisse!L23)</f>
      </c>
      <c r="AK13" s="228">
        <f>IF(Einzelergebnisse!M23=0,"",Einzelergebnisse!M23)</f>
      </c>
      <c r="AL13" s="229"/>
      <c r="AM13" s="229"/>
      <c r="AN13" s="229"/>
      <c r="AO13" s="270"/>
    </row>
    <row r="14" spans="1:41" ht="21" customHeight="1">
      <c r="A14" s="154">
        <f>übertrag!O19</f>
        <v>0</v>
      </c>
      <c r="B14" s="225">
        <f>übertrag!Z5</f>
        <v>0</v>
      </c>
      <c r="C14" s="226"/>
      <c r="D14" s="226"/>
      <c r="E14" s="226"/>
      <c r="F14" s="226"/>
      <c r="G14" s="226"/>
      <c r="H14" s="227"/>
      <c r="I14" s="155">
        <f>übertrag!M19</f>
        <v>0</v>
      </c>
      <c r="J14" s="156">
        <f>IF(Einzelergebnisse!C30=0,"",Einzelergebnisse!C30)</f>
      </c>
      <c r="K14" s="228">
        <f>IF(Einzelergebnisse!D30=0,"",Einzelergebnisse!D30)</f>
      </c>
      <c r="L14" s="229"/>
      <c r="M14" s="229"/>
      <c r="N14" s="229"/>
      <c r="O14" s="230"/>
      <c r="P14" s="157">
        <f>IF(Einzelergebnisse!A26=0,"",Einzelergebnisse!E30)</f>
      </c>
      <c r="Q14" s="158">
        <f>IF(Einzelergebnisse!F30=0,"",Einzelergebnisse!F30)</f>
      </c>
      <c r="R14" s="231">
        <f>IF(übertrag!O5="",übertrag!P5,übertrag!O5)</f>
        <v>0</v>
      </c>
      <c r="S14" s="232"/>
      <c r="T14" s="232"/>
      <c r="U14" s="232"/>
      <c r="V14" s="233"/>
      <c r="W14" s="225">
        <f>IF(übertrag!K5="",übertrag!L5,übertrag!K5)</f>
        <v>0</v>
      </c>
      <c r="X14" s="226"/>
      <c r="Y14" s="226"/>
      <c r="Z14" s="226"/>
      <c r="AA14" s="226"/>
      <c r="AB14" s="227"/>
      <c r="AC14" s="159">
        <f>IF(übertrag!M5="",übertrag!N5,übertrag!M5)</f>
        <v>0</v>
      </c>
      <c r="AD14" s="228">
        <f>IF(Einzelergebnisse!J30=0,"",Einzelergebnisse!J30)</f>
      </c>
      <c r="AE14" s="229"/>
      <c r="AF14" s="229"/>
      <c r="AG14" s="229"/>
      <c r="AH14" s="230"/>
      <c r="AI14" s="157">
        <f>IF(Einzelergebnisse!K30=0,"",Einzelergebnisse!K30)</f>
      </c>
      <c r="AJ14" s="157">
        <f>IF(Einzelergebnisse!H26=0,"",Einzelergebnisse!L30)</f>
      </c>
      <c r="AK14" s="228">
        <f>IF(Einzelergebnisse!M30=0,"",Einzelergebnisse!M30)</f>
      </c>
      <c r="AL14" s="229"/>
      <c r="AM14" s="229"/>
      <c r="AN14" s="229"/>
      <c r="AO14" s="270"/>
    </row>
    <row r="15" spans="1:44" ht="21" customHeight="1">
      <c r="A15" s="154">
        <f>übertrag!O20</f>
        <v>0</v>
      </c>
      <c r="B15" s="225">
        <f>übertrag!Z6</f>
        <v>0</v>
      </c>
      <c r="C15" s="226"/>
      <c r="D15" s="226"/>
      <c r="E15" s="226"/>
      <c r="F15" s="226"/>
      <c r="G15" s="226"/>
      <c r="H15" s="227"/>
      <c r="I15" s="155">
        <f>übertrag!M20</f>
        <v>0</v>
      </c>
      <c r="J15" s="156">
        <f>IF(Einzelergebnisse!C37=0,"",Einzelergebnisse!C37)</f>
      </c>
      <c r="K15" s="228">
        <f>IF(Einzelergebnisse!D37=0,"",Einzelergebnisse!D37)</f>
      </c>
      <c r="L15" s="229"/>
      <c r="M15" s="229"/>
      <c r="N15" s="229"/>
      <c r="O15" s="230"/>
      <c r="P15" s="157">
        <f>IF(Einzelergebnisse!A33=0,"",Einzelergebnisse!E37)</f>
      </c>
      <c r="Q15" s="158">
        <f>IF(Einzelergebnisse!F37=0,"",Einzelergebnisse!F37)</f>
      </c>
      <c r="R15" s="231">
        <f>IF(übertrag!O6="",übertrag!P6,übertrag!O6)</f>
        <v>0</v>
      </c>
      <c r="S15" s="232"/>
      <c r="T15" s="232"/>
      <c r="U15" s="232"/>
      <c r="V15" s="233"/>
      <c r="W15" s="225">
        <f>IF(übertrag!K6="",übertrag!L6,übertrag!K6)</f>
        <v>0</v>
      </c>
      <c r="X15" s="226"/>
      <c r="Y15" s="226"/>
      <c r="Z15" s="226"/>
      <c r="AA15" s="226"/>
      <c r="AB15" s="227"/>
      <c r="AC15" s="159">
        <f>IF(übertrag!M6="",übertrag!N6,übertrag!M6)</f>
        <v>0</v>
      </c>
      <c r="AD15" s="228">
        <f>IF(Einzelergebnisse!J37=0,"",Einzelergebnisse!J37)</f>
      </c>
      <c r="AE15" s="229"/>
      <c r="AF15" s="229"/>
      <c r="AG15" s="229"/>
      <c r="AH15" s="230"/>
      <c r="AI15" s="157">
        <f>IF(Einzelergebnisse!K37=0,"",Einzelergebnisse!K37)</f>
      </c>
      <c r="AJ15" s="157">
        <f>IF(Einzelergebnisse!H33=0,"",Einzelergebnisse!L37)</f>
      </c>
      <c r="AK15" s="228">
        <f>IF(Einzelergebnisse!M37=0,"",Einzelergebnisse!M37)</f>
      </c>
      <c r="AL15" s="229"/>
      <c r="AM15" s="229"/>
      <c r="AN15" s="229"/>
      <c r="AO15" s="270"/>
      <c r="AR15" s="11"/>
    </row>
    <row r="16" spans="1:41" ht="21" customHeight="1">
      <c r="A16" s="154">
        <f>übertrag!O21</f>
        <v>0</v>
      </c>
      <c r="B16" s="225">
        <f>übertrag!Z7</f>
        <v>0</v>
      </c>
      <c r="C16" s="226"/>
      <c r="D16" s="226"/>
      <c r="E16" s="226"/>
      <c r="F16" s="226"/>
      <c r="G16" s="226"/>
      <c r="H16" s="227"/>
      <c r="I16" s="155">
        <f>übertrag!M21</f>
        <v>0</v>
      </c>
      <c r="J16" s="156">
        <f>IF(Einzelergebnisse!C44=0,"",Einzelergebnisse!C44)</f>
      </c>
      <c r="K16" s="228">
        <f>IF(Einzelergebnisse!D44=0,"",Einzelergebnisse!D44)</f>
      </c>
      <c r="L16" s="229"/>
      <c r="M16" s="229"/>
      <c r="N16" s="229"/>
      <c r="O16" s="230"/>
      <c r="P16" s="157">
        <f>IF(Einzelergebnisse!A40=0,"",Einzelergebnisse!E44)</f>
      </c>
      <c r="Q16" s="158">
        <f>IF(Einzelergebnisse!F44=0,"",Einzelergebnisse!F44)</f>
      </c>
      <c r="R16" s="231">
        <f>IF(übertrag!O7="",übertrag!P7,übertrag!O7)</f>
        <v>0</v>
      </c>
      <c r="S16" s="232"/>
      <c r="T16" s="232"/>
      <c r="U16" s="232"/>
      <c r="V16" s="233"/>
      <c r="W16" s="225">
        <f>IF(übertrag!K7="",übertrag!L7,übertrag!K7)</f>
        <v>0</v>
      </c>
      <c r="X16" s="226"/>
      <c r="Y16" s="226"/>
      <c r="Z16" s="226"/>
      <c r="AA16" s="226"/>
      <c r="AB16" s="227"/>
      <c r="AC16" s="159">
        <f>IF(übertrag!M7="",übertrag!N7,übertrag!M7)</f>
        <v>0</v>
      </c>
      <c r="AD16" s="228">
        <f>IF(Einzelergebnisse!J44=0,"",Einzelergebnisse!J44)</f>
      </c>
      <c r="AE16" s="229"/>
      <c r="AF16" s="229"/>
      <c r="AG16" s="229"/>
      <c r="AH16" s="230"/>
      <c r="AI16" s="157">
        <f>IF(Einzelergebnisse!K44=0,"",Einzelergebnisse!K44)</f>
      </c>
      <c r="AJ16" s="157">
        <f>IF(Einzelergebnisse!H40=0,"",Einzelergebnisse!L44)</f>
      </c>
      <c r="AK16" s="228">
        <f>IF(Einzelergebnisse!M44=0,"",Einzelergebnisse!M44)</f>
      </c>
      <c r="AL16" s="229"/>
      <c r="AM16" s="229"/>
      <c r="AN16" s="229"/>
      <c r="AO16" s="270"/>
    </row>
    <row r="17" spans="1:41" ht="21" customHeight="1">
      <c r="A17" s="154">
        <f>übertrag!O22</f>
        <v>0</v>
      </c>
      <c r="B17" s="225">
        <f>übertrag!Z8</f>
        <v>0</v>
      </c>
      <c r="C17" s="226"/>
      <c r="D17" s="226"/>
      <c r="E17" s="226"/>
      <c r="F17" s="226"/>
      <c r="G17" s="226"/>
      <c r="H17" s="227"/>
      <c r="I17" s="155">
        <f>übertrag!M22</f>
        <v>0</v>
      </c>
      <c r="J17" s="156">
        <f>IF(Einzelergebnisse!C51=0,"",Einzelergebnisse!C51)</f>
      </c>
      <c r="K17" s="228">
        <f>IF(Einzelergebnisse!D51=0,"",Einzelergebnisse!D51)</f>
      </c>
      <c r="L17" s="229"/>
      <c r="M17" s="229"/>
      <c r="N17" s="229"/>
      <c r="O17" s="230"/>
      <c r="P17" s="157">
        <f>IF(Einzelergebnisse!A47=0,"",Einzelergebnisse!E51)</f>
      </c>
      <c r="Q17" s="158">
        <f>IF(Einzelergebnisse!F51=0,"",Einzelergebnisse!F51)</f>
      </c>
      <c r="R17" s="231">
        <f>IF(übertrag!O8="",übertrag!P8,übertrag!O8)</f>
        <v>0</v>
      </c>
      <c r="S17" s="232"/>
      <c r="T17" s="232"/>
      <c r="U17" s="232"/>
      <c r="V17" s="233"/>
      <c r="W17" s="225">
        <f>IF(übertrag!K8="",übertrag!L8,übertrag!K8)</f>
        <v>0</v>
      </c>
      <c r="X17" s="226"/>
      <c r="Y17" s="226"/>
      <c r="Z17" s="226"/>
      <c r="AA17" s="226"/>
      <c r="AB17" s="227"/>
      <c r="AC17" s="159">
        <f>IF(übertrag!M8="",übertrag!N8,übertrag!M8)</f>
        <v>0</v>
      </c>
      <c r="AD17" s="228">
        <f>IF(Einzelergebnisse!J51=0,"",Einzelergebnisse!J51)</f>
      </c>
      <c r="AE17" s="229"/>
      <c r="AF17" s="229"/>
      <c r="AG17" s="229"/>
      <c r="AH17" s="230"/>
      <c r="AI17" s="157">
        <f>IF(Einzelergebnisse!K51=0,"",Einzelergebnisse!K51)</f>
      </c>
      <c r="AJ17" s="157">
        <f>IF(Einzelergebnisse!H47=0,"",Einzelergebnisse!L51)</f>
      </c>
      <c r="AK17" s="228">
        <f>IF(Einzelergebnisse!M51=0,"",Einzelergebnisse!M51)</f>
      </c>
      <c r="AL17" s="229"/>
      <c r="AM17" s="229"/>
      <c r="AN17" s="229"/>
      <c r="AO17" s="270"/>
    </row>
    <row r="18" spans="1:41" ht="21" customHeight="1" thickBot="1">
      <c r="A18" s="154">
        <f>übertrag!O23</f>
        <v>0</v>
      </c>
      <c r="B18" s="225">
        <f>übertrag!Z9</f>
        <v>0</v>
      </c>
      <c r="C18" s="226"/>
      <c r="D18" s="226"/>
      <c r="E18" s="226"/>
      <c r="F18" s="226"/>
      <c r="G18" s="226"/>
      <c r="H18" s="227"/>
      <c r="I18" s="155">
        <f>übertrag!M23</f>
        <v>0</v>
      </c>
      <c r="J18" s="156">
        <f>IF(Einzelergebnisse!C58=0,"",Einzelergebnisse!C58)</f>
      </c>
      <c r="K18" s="228">
        <f>IF(Einzelergebnisse!D58=0,"",Einzelergebnisse!D58)</f>
      </c>
      <c r="L18" s="229"/>
      <c r="M18" s="229"/>
      <c r="N18" s="229"/>
      <c r="O18" s="230"/>
      <c r="P18" s="157">
        <f>IF(Einzelergebnisse!A54=0,"",Einzelergebnisse!E58)</f>
      </c>
      <c r="Q18" s="158">
        <f>IF(Einzelergebnisse!F58=0,"",Einzelergebnisse!F58)</f>
      </c>
      <c r="R18" s="231">
        <f>IF(übertrag!O9="",übertrag!P9,übertrag!O9)</f>
        <v>0</v>
      </c>
      <c r="S18" s="232"/>
      <c r="T18" s="232"/>
      <c r="U18" s="232"/>
      <c r="V18" s="233"/>
      <c r="W18" s="225">
        <f>IF(übertrag!K9="",übertrag!L9,übertrag!K9)</f>
        <v>0</v>
      </c>
      <c r="X18" s="226"/>
      <c r="Y18" s="226"/>
      <c r="Z18" s="226"/>
      <c r="AA18" s="226"/>
      <c r="AB18" s="227"/>
      <c r="AC18" s="159">
        <f>IF(übertrag!M9="",übertrag!N9,übertrag!M9)</f>
        <v>0</v>
      </c>
      <c r="AD18" s="228">
        <f>IF(Einzelergebnisse!J58=0,"",Einzelergebnisse!J58)</f>
      </c>
      <c r="AE18" s="229"/>
      <c r="AF18" s="229"/>
      <c r="AG18" s="229"/>
      <c r="AH18" s="230"/>
      <c r="AI18" s="157">
        <f>IF(Einzelergebnisse!K58=0,"",Einzelergebnisse!K58)</f>
      </c>
      <c r="AJ18" s="157">
        <f>IF(Einzelergebnisse!H54=0,"",Einzelergebnisse!L58)</f>
      </c>
      <c r="AK18" s="228">
        <f>IF(Einzelergebnisse!M58=0,"",Einzelergebnisse!M58)</f>
      </c>
      <c r="AL18" s="229"/>
      <c r="AM18" s="229"/>
      <c r="AN18" s="229"/>
      <c r="AO18" s="270"/>
    </row>
    <row r="19" spans="1:41" ht="21" customHeight="1" thickBot="1">
      <c r="A19" s="49" t="s">
        <v>65</v>
      </c>
      <c r="B19" s="50">
        <f>SUM(Q19-AK19)</f>
        <v>0</v>
      </c>
      <c r="C19" s="51"/>
      <c r="D19" s="51"/>
      <c r="E19" s="51"/>
      <c r="F19" s="51"/>
      <c r="G19" s="51"/>
      <c r="H19" s="52"/>
      <c r="I19" s="69"/>
      <c r="J19" s="70">
        <f>SUM(J11:J18)</f>
        <v>0</v>
      </c>
      <c r="K19" s="235">
        <f>SUM(K11:O18)</f>
        <v>0</v>
      </c>
      <c r="L19" s="236"/>
      <c r="M19" s="236"/>
      <c r="N19" s="236"/>
      <c r="O19" s="237"/>
      <c r="P19" s="69">
        <f>SUM(P11:P18)</f>
        <v>0</v>
      </c>
      <c r="Q19" s="71">
        <f>SUM(Q11:Q18)</f>
        <v>0</v>
      </c>
      <c r="R19" s="238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69"/>
      <c r="AD19" s="235">
        <f>SUM(AD11:AH18)</f>
        <v>0</v>
      </c>
      <c r="AE19" s="276"/>
      <c r="AF19" s="276"/>
      <c r="AG19" s="276"/>
      <c r="AH19" s="277"/>
      <c r="AI19" s="69">
        <f>SUM(AI11:AI18)</f>
        <v>0</v>
      </c>
      <c r="AJ19" s="69">
        <f>SUM(AJ11:AJ18)</f>
        <v>0</v>
      </c>
      <c r="AK19" s="273">
        <f>SUM(AK11:AO18)</f>
        <v>0</v>
      </c>
      <c r="AL19" s="274"/>
      <c r="AM19" s="274"/>
      <c r="AN19" s="274"/>
      <c r="AO19" s="275"/>
    </row>
    <row r="20" spans="5:40" ht="12.75">
      <c r="E20" s="53" t="s">
        <v>9</v>
      </c>
      <c r="F20" s="54"/>
      <c r="G20" s="55" t="s">
        <v>10</v>
      </c>
      <c r="L20" s="53" t="s">
        <v>9</v>
      </c>
      <c r="M20" s="54"/>
      <c r="N20" s="55" t="s">
        <v>10</v>
      </c>
      <c r="S20" s="53" t="s">
        <v>9</v>
      </c>
      <c r="T20" s="54"/>
      <c r="U20" s="55" t="s">
        <v>10</v>
      </c>
      <c r="Y20" s="53" t="s">
        <v>9</v>
      </c>
      <c r="Z20" s="54"/>
      <c r="AA20" s="55" t="s">
        <v>10</v>
      </c>
      <c r="AE20" s="53" t="s">
        <v>9</v>
      </c>
      <c r="AF20" s="54"/>
      <c r="AG20" s="55" t="s">
        <v>10</v>
      </c>
      <c r="AL20" s="53" t="s">
        <v>9</v>
      </c>
      <c r="AM20" s="54"/>
      <c r="AN20" s="55" t="s">
        <v>10</v>
      </c>
    </row>
    <row r="21" spans="3:40" ht="10.5" customHeight="1">
      <c r="C21" s="56" t="s">
        <v>11</v>
      </c>
      <c r="E21" s="57" t="str">
        <f>IF(übertrag!Q21=TRUE,"x","")</f>
        <v>x</v>
      </c>
      <c r="F21" s="58"/>
      <c r="G21" s="59">
        <f>IF(übertrag!Q9=TRUE,"x","")</f>
      </c>
      <c r="J21" s="60" t="s">
        <v>12</v>
      </c>
      <c r="L21" s="57" t="str">
        <f>IF(übertrag!Q22=TRUE,"x","")</f>
        <v>x</v>
      </c>
      <c r="M21" s="61"/>
      <c r="N21" s="62">
        <f>IF(übertrag!Q10=TRUE,"x","")</f>
      </c>
      <c r="Q21" s="56" t="s">
        <v>88</v>
      </c>
      <c r="S21" s="62">
        <f>IF(übertrag!Q23=TRUE,"x","")</f>
      </c>
      <c r="T21" s="61"/>
      <c r="U21" s="62" t="str">
        <f>IF(übertrag!Q16=TRUE,"x","")</f>
        <v>x</v>
      </c>
      <c r="W21" s="56" t="s">
        <v>13</v>
      </c>
      <c r="Y21" s="62">
        <f>IF(übertrag!Q24=TRUE,"x","")</f>
      </c>
      <c r="Z21" s="61"/>
      <c r="AA21" s="62" t="str">
        <f>IF(übertrag!Q17=TRUE,"x","")</f>
        <v>x</v>
      </c>
      <c r="AC21" s="56" t="s">
        <v>34</v>
      </c>
      <c r="AE21" s="62">
        <f>IF(übertrag!Q25=TRUE,"x","")</f>
      </c>
      <c r="AF21" s="61"/>
      <c r="AG21" s="62" t="str">
        <f>IF(übertrag!Q18=TRUE,"x","")</f>
        <v>x</v>
      </c>
      <c r="AJ21" s="56" t="s">
        <v>14</v>
      </c>
      <c r="AL21" s="62">
        <f>IF(übertrag!Q26=TRUE,"x","")</f>
      </c>
      <c r="AM21" s="61"/>
      <c r="AN21" s="62" t="str">
        <f>IF(übertrag!Q19=TRUE,"x","")</f>
        <v>x</v>
      </c>
    </row>
    <row r="22" ht="8.25" customHeight="1"/>
    <row r="23" spans="1:42" ht="15.7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6"/>
    </row>
    <row r="24" spans="1:42" ht="15.75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6"/>
    </row>
    <row r="25" spans="1:42" ht="15.7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6"/>
    </row>
    <row r="26" spans="1:42" ht="15.75" customHeight="1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6"/>
    </row>
    <row r="27" spans="1:42" ht="15.7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6"/>
    </row>
    <row r="28" spans="5:42" ht="12.75">
      <c r="E28" s="53" t="s">
        <v>9</v>
      </c>
      <c r="F28" s="55"/>
      <c r="G28" s="55" t="s">
        <v>10</v>
      </c>
      <c r="AE28" s="53" t="s">
        <v>9</v>
      </c>
      <c r="AF28" s="54"/>
      <c r="AG28" s="55" t="s">
        <v>10</v>
      </c>
      <c r="AH28" s="54"/>
      <c r="AL28" s="53"/>
      <c r="AM28" s="55"/>
      <c r="AN28" s="55"/>
      <c r="AP28" s="26"/>
    </row>
    <row r="29" spans="3:42" ht="10.5" customHeight="1">
      <c r="C29" s="63" t="s">
        <v>44</v>
      </c>
      <c r="E29" s="62" t="str">
        <f>IF(übertrag!Q27=TRUE,"x","")</f>
        <v>x</v>
      </c>
      <c r="F29" s="61"/>
      <c r="G29" s="62">
        <f>IF(übertrag!Q28=TRUE,"x","")</f>
      </c>
      <c r="AC29" s="64" t="s">
        <v>44</v>
      </c>
      <c r="AE29" s="62" t="str">
        <f>IF(übertrag!Q29=TRUE,"x","")</f>
        <v>x</v>
      </c>
      <c r="AF29" s="61"/>
      <c r="AG29" s="62">
        <f>IF(übertrag!Q30=TRUE,"x","")</f>
      </c>
      <c r="AL29" s="65" t="s">
        <v>15</v>
      </c>
      <c r="AN29" s="62">
        <f>IF(übertrag!Q20=TRUE,"x","")</f>
      </c>
      <c r="AP29" s="26"/>
    </row>
    <row r="30" spans="1:42" ht="23.25" customHeight="1">
      <c r="A30" s="88" t="s">
        <v>16</v>
      </c>
      <c r="B30" s="67"/>
      <c r="C30" s="234"/>
      <c r="D30" s="234"/>
      <c r="E30" s="234"/>
      <c r="F30" s="234"/>
      <c r="G30" s="234"/>
      <c r="H30" s="234"/>
      <c r="I30" s="234"/>
      <c r="J30" s="234"/>
      <c r="K30" s="25"/>
      <c r="L30" s="66"/>
      <c r="M30" s="25"/>
      <c r="N30" s="25"/>
      <c r="O30" s="25"/>
      <c r="P30" s="25"/>
      <c r="Q30" s="67" t="s">
        <v>45</v>
      </c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5"/>
      <c r="AC30" s="67" t="s">
        <v>17</v>
      </c>
      <c r="AD30" s="25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6"/>
    </row>
    <row r="31" spans="9:23" ht="12.75"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</row>
  </sheetData>
  <sheetProtection selectLockedCells="1"/>
  <mergeCells count="83">
    <mergeCell ref="AK18:AO18"/>
    <mergeCell ref="AD18:AH18"/>
    <mergeCell ref="AE30:AO30"/>
    <mergeCell ref="AK19:AO19"/>
    <mergeCell ref="AD19:AH19"/>
    <mergeCell ref="AK13:AO13"/>
    <mergeCell ref="AD15:AH15"/>
    <mergeCell ref="W14:AB14"/>
    <mergeCell ref="I31:W31"/>
    <mergeCell ref="AD16:AH16"/>
    <mergeCell ref="AK15:AO15"/>
    <mergeCell ref="AD13:AH13"/>
    <mergeCell ref="K14:O14"/>
    <mergeCell ref="AK17:AO17"/>
    <mergeCell ref="AD17:AH17"/>
    <mergeCell ref="V4:AB4"/>
    <mergeCell ref="V5:AB5"/>
    <mergeCell ref="AK10:AO10"/>
    <mergeCell ref="AK14:AO14"/>
    <mergeCell ref="AD11:AH11"/>
    <mergeCell ref="AD12:AH12"/>
    <mergeCell ref="AK11:AO11"/>
    <mergeCell ref="AK12:AO12"/>
    <mergeCell ref="AD14:AH14"/>
    <mergeCell ref="AD10:AH10"/>
    <mergeCell ref="C8:Q8"/>
    <mergeCell ref="AL2:AO2"/>
    <mergeCell ref="Q1:AA1"/>
    <mergeCell ref="M3:O3"/>
    <mergeCell ref="M4:O4"/>
    <mergeCell ref="M5:O5"/>
    <mergeCell ref="M6:O6"/>
    <mergeCell ref="V2:AB2"/>
    <mergeCell ref="V6:AB6"/>
    <mergeCell ref="V3:AB3"/>
    <mergeCell ref="W13:AB13"/>
    <mergeCell ref="R11:V11"/>
    <mergeCell ref="Y8:AO8"/>
    <mergeCell ref="M2:O2"/>
    <mergeCell ref="C6:E6"/>
    <mergeCell ref="C4:E4"/>
    <mergeCell ref="C5:E5"/>
    <mergeCell ref="C3:E3"/>
    <mergeCell ref="AI5:AN5"/>
    <mergeCell ref="AI3:AN3"/>
    <mergeCell ref="B11:H11"/>
    <mergeCell ref="B12:H12"/>
    <mergeCell ref="B13:H13"/>
    <mergeCell ref="W10:AB10"/>
    <mergeCell ref="B10:H10"/>
    <mergeCell ref="R10:V10"/>
    <mergeCell ref="W11:AB11"/>
    <mergeCell ref="W12:AB12"/>
    <mergeCell ref="K10:O10"/>
    <mergeCell ref="K11:O11"/>
    <mergeCell ref="R12:V12"/>
    <mergeCell ref="K16:O16"/>
    <mergeCell ref="R17:V17"/>
    <mergeCell ref="K12:O12"/>
    <mergeCell ref="K13:O13"/>
    <mergeCell ref="R13:V13"/>
    <mergeCell ref="R15:V15"/>
    <mergeCell ref="R16:V16"/>
    <mergeCell ref="R14:V14"/>
    <mergeCell ref="C30:J30"/>
    <mergeCell ref="K19:O19"/>
    <mergeCell ref="R19:AB19"/>
    <mergeCell ref="A23:AO27"/>
    <mergeCell ref="R30:AA30"/>
    <mergeCell ref="B14:H14"/>
    <mergeCell ref="B17:H17"/>
    <mergeCell ref="B15:H15"/>
    <mergeCell ref="B16:H16"/>
    <mergeCell ref="AK16:AO16"/>
    <mergeCell ref="W15:AB15"/>
    <mergeCell ref="W16:AB16"/>
    <mergeCell ref="W17:AB17"/>
    <mergeCell ref="K15:O15"/>
    <mergeCell ref="K17:O17"/>
    <mergeCell ref="B18:H18"/>
    <mergeCell ref="K18:O18"/>
    <mergeCell ref="R18:V18"/>
    <mergeCell ref="W18:AB18"/>
  </mergeCells>
  <conditionalFormatting sqref="Y8:AO8 A11:I18 R11:AB19 AC11:AC18">
    <cfRule type="cellIs" priority="1" dxfId="73" operator="equal" stopIfTrue="1">
      <formula>0</formula>
    </cfRule>
  </conditionalFormatting>
  <printOptions horizontalCentered="1" verticalCentered="1"/>
  <pageMargins left="0.1968503937007874" right="0.03937007874015748" top="0.1968503937007874" bottom="0.1968503937007874" header="0.5118110236220472" footer="0.5118110236220472"/>
  <pageSetup horizontalDpi="300" verticalDpi="300" orientation="landscape" paperSize="9" scale="9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V19"/>
  <sheetViews>
    <sheetView zoomScale="75" zoomScaleNormal="75" zoomScalePageLayoutView="0" workbookViewId="0" topLeftCell="A1">
      <selection activeCell="J18" sqref="J18"/>
    </sheetView>
  </sheetViews>
  <sheetFormatPr defaultColWidth="11.421875" defaultRowHeight="12.75"/>
  <cols>
    <col min="1" max="1" width="38.7109375" style="0" customWidth="1"/>
    <col min="2" max="2" width="6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38.7109375" style="0" customWidth="1"/>
  </cols>
  <sheetData>
    <row r="1" spans="1:22" ht="45.75" thickBot="1">
      <c r="A1" s="282" t="str">
        <f>Einzelergebnisse!A2</f>
        <v>Heim</v>
      </c>
      <c r="B1" s="282"/>
      <c r="C1" s="282"/>
      <c r="D1" s="282"/>
      <c r="E1" s="282"/>
      <c r="F1" s="282"/>
      <c r="G1" s="282"/>
      <c r="H1" s="282"/>
      <c r="I1" s="282"/>
      <c r="J1" s="284">
        <f>SUM(J19-L19)</f>
        <v>0</v>
      </c>
      <c r="K1" s="284"/>
      <c r="L1" s="284"/>
      <c r="M1" s="284"/>
      <c r="N1" s="283" t="str">
        <f>Einzelergebnisse!H2</f>
        <v>Gast 1</v>
      </c>
      <c r="O1" s="283"/>
      <c r="P1" s="283"/>
      <c r="Q1" s="283"/>
      <c r="R1" s="283"/>
      <c r="S1" s="283"/>
      <c r="T1" s="283"/>
      <c r="U1" s="283"/>
      <c r="V1" s="283"/>
    </row>
    <row r="2" spans="1:22" ht="23.25">
      <c r="A2" s="196" t="s">
        <v>91</v>
      </c>
      <c r="B2" s="305" t="s">
        <v>92</v>
      </c>
      <c r="C2" s="305"/>
      <c r="D2" s="305" t="s">
        <v>93</v>
      </c>
      <c r="E2" s="305"/>
      <c r="F2" s="305" t="s">
        <v>94</v>
      </c>
      <c r="G2" s="305"/>
      <c r="H2" s="305" t="s">
        <v>95</v>
      </c>
      <c r="I2" s="305"/>
      <c r="J2" s="305" t="s">
        <v>7</v>
      </c>
      <c r="K2" s="305"/>
      <c r="L2" s="305" t="s">
        <v>7</v>
      </c>
      <c r="M2" s="305"/>
      <c r="N2" s="305" t="s">
        <v>95</v>
      </c>
      <c r="O2" s="305"/>
      <c r="P2" s="305" t="s">
        <v>94</v>
      </c>
      <c r="Q2" s="305"/>
      <c r="R2" s="305" t="s">
        <v>93</v>
      </c>
      <c r="S2" s="305"/>
      <c r="T2" s="305" t="s">
        <v>92</v>
      </c>
      <c r="U2" s="305"/>
      <c r="V2" s="197" t="s">
        <v>91</v>
      </c>
    </row>
    <row r="3" spans="1:22" ht="27.75" customHeight="1">
      <c r="A3" s="302">
        <f>Einzelergebnisse!A5</f>
        <v>0</v>
      </c>
      <c r="B3" s="178">
        <f>Einzelergebnisse!C5</f>
        <v>0</v>
      </c>
      <c r="C3" s="303">
        <f>Einzelergebnisse!F5</f>
        <v>0</v>
      </c>
      <c r="D3" s="178">
        <f>Einzelergebnisse!C6</f>
        <v>0</v>
      </c>
      <c r="E3" s="303">
        <f>Einzelergebnisse!F6</f>
        <v>0</v>
      </c>
      <c r="F3" s="178">
        <f>Einzelergebnisse!C7</f>
        <v>0</v>
      </c>
      <c r="G3" s="303">
        <f>Einzelergebnisse!F7</f>
        <v>0</v>
      </c>
      <c r="H3" s="178">
        <f>Einzelergebnisse!C8</f>
        <v>0</v>
      </c>
      <c r="I3" s="303">
        <f>Einzelergebnisse!F8</f>
        <v>0</v>
      </c>
      <c r="J3" s="184">
        <f>Einzelergebnisse!C9</f>
        <v>0</v>
      </c>
      <c r="K3" s="300">
        <f>Einzelergebnisse!F9</f>
        <v>0</v>
      </c>
      <c r="L3" s="287">
        <f>Einzelergebnisse!M9</f>
        <v>0</v>
      </c>
      <c r="M3" s="185">
        <f>Einzelergebnisse!J9</f>
        <v>0</v>
      </c>
      <c r="N3" s="293">
        <f>Einzelergebnisse!M8</f>
        <v>0</v>
      </c>
      <c r="O3" s="179">
        <f>Einzelergebnisse!J8</f>
        <v>0</v>
      </c>
      <c r="P3" s="293">
        <f>Einzelergebnisse!M7</f>
        <v>0</v>
      </c>
      <c r="Q3" s="179">
        <f>Einzelergebnisse!J7</f>
        <v>0</v>
      </c>
      <c r="R3" s="293">
        <f>Einzelergebnisse!M6</f>
        <v>0</v>
      </c>
      <c r="S3" s="179">
        <f>Einzelergebnisse!J6</f>
        <v>0</v>
      </c>
      <c r="T3" s="293">
        <f>Einzelergebnisse!M5</f>
        <v>0</v>
      </c>
      <c r="U3" s="179">
        <f>Einzelergebnisse!J5</f>
        <v>0</v>
      </c>
      <c r="V3" s="294">
        <f>Einzelergebnisse!H5</f>
        <v>0</v>
      </c>
    </row>
    <row r="4" spans="1:22" ht="27.75" customHeight="1">
      <c r="A4" s="302"/>
      <c r="B4" s="180">
        <f>Einzelergebnisse!D5</f>
        <v>0</v>
      </c>
      <c r="C4" s="303"/>
      <c r="D4" s="180">
        <f>Einzelergebnisse!D6</f>
        <v>0</v>
      </c>
      <c r="E4" s="303"/>
      <c r="F4" s="180">
        <f>Einzelergebnisse!D7</f>
        <v>0</v>
      </c>
      <c r="G4" s="303"/>
      <c r="H4" s="180">
        <f>Einzelergebnisse!D8</f>
        <v>0</v>
      </c>
      <c r="I4" s="303"/>
      <c r="J4" s="186">
        <f>Einzelergebnisse!D9</f>
        <v>0</v>
      </c>
      <c r="K4" s="300"/>
      <c r="L4" s="287"/>
      <c r="M4" s="187">
        <f>Einzelergebnisse!K9</f>
        <v>0</v>
      </c>
      <c r="N4" s="293"/>
      <c r="O4" s="181">
        <f>Einzelergebnisse!K8</f>
        <v>0</v>
      </c>
      <c r="P4" s="293"/>
      <c r="Q4" s="181">
        <f>Einzelergebnisse!K7</f>
        <v>0</v>
      </c>
      <c r="R4" s="293"/>
      <c r="S4" s="181">
        <f>Einzelergebnisse!K6</f>
        <v>0</v>
      </c>
      <c r="T4" s="293"/>
      <c r="U4" s="181">
        <f>Einzelergebnisse!K5</f>
        <v>0</v>
      </c>
      <c r="V4" s="295"/>
    </row>
    <row r="5" spans="1:22" ht="27.75" customHeight="1">
      <c r="A5" s="291">
        <f>Einzelergebnisse!A12</f>
        <v>0</v>
      </c>
      <c r="B5" s="190">
        <f>Einzelergebnisse!C12</f>
        <v>0</v>
      </c>
      <c r="C5" s="298">
        <f>Einzelergebnisse!F12</f>
        <v>0</v>
      </c>
      <c r="D5" s="190">
        <f>Einzelergebnisse!C13</f>
        <v>0</v>
      </c>
      <c r="E5" s="298">
        <f>Einzelergebnisse!F13</f>
        <v>0</v>
      </c>
      <c r="F5" s="190">
        <f>Einzelergebnisse!C14</f>
        <v>0</v>
      </c>
      <c r="G5" s="298">
        <f>Einzelergebnisse!F14</f>
        <v>0</v>
      </c>
      <c r="H5" s="190">
        <f>Einzelergebnisse!C15</f>
        <v>0</v>
      </c>
      <c r="I5" s="298">
        <f>Einzelergebnisse!F15</f>
        <v>0</v>
      </c>
      <c r="J5" s="184">
        <f>Einzelergebnisse!C16</f>
        <v>0</v>
      </c>
      <c r="K5" s="300">
        <f>Einzelergebnisse!F16</f>
        <v>0</v>
      </c>
      <c r="L5" s="287">
        <f>Einzelergebnisse!M16</f>
        <v>0</v>
      </c>
      <c r="M5" s="185">
        <f>Einzelergebnisse!J16</f>
        <v>0</v>
      </c>
      <c r="N5" s="289">
        <f>Einzelergebnisse!M15</f>
        <v>0</v>
      </c>
      <c r="O5" s="193">
        <f>Einzelergebnisse!J15</f>
        <v>0</v>
      </c>
      <c r="P5" s="289">
        <f>Einzelergebnisse!M14</f>
        <v>0</v>
      </c>
      <c r="Q5" s="193">
        <f>Einzelergebnisse!J14</f>
        <v>0</v>
      </c>
      <c r="R5" s="289">
        <f>Einzelergebnisse!M13</f>
        <v>0</v>
      </c>
      <c r="S5" s="193">
        <f>Einzelergebnisse!J13</f>
        <v>0</v>
      </c>
      <c r="T5" s="289">
        <f>Einzelergebnisse!M12</f>
        <v>0</v>
      </c>
      <c r="U5" s="193">
        <f>Einzelergebnisse!J12</f>
        <v>0</v>
      </c>
      <c r="V5" s="296">
        <f>Einzelergebnisse!H12</f>
        <v>0</v>
      </c>
    </row>
    <row r="6" spans="1:22" ht="27.75" customHeight="1">
      <c r="A6" s="291"/>
      <c r="B6" s="191">
        <f>Einzelergebnisse!D12</f>
        <v>0</v>
      </c>
      <c r="C6" s="298"/>
      <c r="D6" s="191">
        <f>Einzelergebnisse!D13</f>
        <v>0</v>
      </c>
      <c r="E6" s="298"/>
      <c r="F6" s="191">
        <f>Einzelergebnisse!D14</f>
        <v>0</v>
      </c>
      <c r="G6" s="298"/>
      <c r="H6" s="191">
        <f>Einzelergebnisse!D15</f>
        <v>0</v>
      </c>
      <c r="I6" s="298"/>
      <c r="J6" s="186">
        <f>Einzelergebnisse!D16</f>
        <v>0</v>
      </c>
      <c r="K6" s="300"/>
      <c r="L6" s="287"/>
      <c r="M6" s="187">
        <f>Einzelergebnisse!K16</f>
        <v>0</v>
      </c>
      <c r="N6" s="289"/>
      <c r="O6" s="194">
        <f>Einzelergebnisse!K15</f>
        <v>0</v>
      </c>
      <c r="P6" s="289"/>
      <c r="Q6" s="194">
        <f>Einzelergebnisse!K14</f>
        <v>0</v>
      </c>
      <c r="R6" s="289"/>
      <c r="S6" s="194">
        <f>Einzelergebnisse!K13</f>
        <v>0</v>
      </c>
      <c r="T6" s="289"/>
      <c r="U6" s="194">
        <f>Einzelergebnisse!K12</f>
        <v>0</v>
      </c>
      <c r="V6" s="304"/>
    </row>
    <row r="7" spans="1:22" ht="27.75" customHeight="1">
      <c r="A7" s="302">
        <f>Einzelergebnisse!A19</f>
        <v>0</v>
      </c>
      <c r="B7" s="178">
        <f>Einzelergebnisse!C19</f>
        <v>0</v>
      </c>
      <c r="C7" s="303">
        <f>Einzelergebnisse!F19</f>
        <v>0</v>
      </c>
      <c r="D7" s="178">
        <f>Einzelergebnisse!C20</f>
        <v>0</v>
      </c>
      <c r="E7" s="303">
        <f>Einzelergebnisse!F20</f>
        <v>0</v>
      </c>
      <c r="F7" s="178">
        <f>Einzelergebnisse!C21</f>
        <v>0</v>
      </c>
      <c r="G7" s="303">
        <f>Einzelergebnisse!F21</f>
        <v>0</v>
      </c>
      <c r="H7" s="178">
        <f>Einzelergebnisse!C22</f>
        <v>0</v>
      </c>
      <c r="I7" s="303">
        <f>Einzelergebnisse!F22</f>
        <v>0</v>
      </c>
      <c r="J7" s="184">
        <f>Einzelergebnisse!C23</f>
        <v>0</v>
      </c>
      <c r="K7" s="300">
        <f>Einzelergebnisse!F23</f>
        <v>0</v>
      </c>
      <c r="L7" s="287">
        <f>Einzelergebnisse!M23</f>
        <v>0</v>
      </c>
      <c r="M7" s="185">
        <f>Einzelergebnisse!J23</f>
        <v>0</v>
      </c>
      <c r="N7" s="293">
        <f>Einzelergebnisse!M22</f>
        <v>0</v>
      </c>
      <c r="O7" s="179">
        <f>Einzelergebnisse!J22</f>
        <v>0</v>
      </c>
      <c r="P7" s="293">
        <f>Einzelergebnisse!M21</f>
        <v>0</v>
      </c>
      <c r="Q7" s="179">
        <f>Einzelergebnisse!J21</f>
        <v>0</v>
      </c>
      <c r="R7" s="293">
        <f>Einzelergebnisse!M20</f>
        <v>0</v>
      </c>
      <c r="S7" s="179">
        <f>Einzelergebnisse!J20</f>
        <v>0</v>
      </c>
      <c r="T7" s="293">
        <f>Einzelergebnisse!M19</f>
        <v>0</v>
      </c>
      <c r="U7" s="179">
        <f>Einzelergebnisse!J19</f>
        <v>0</v>
      </c>
      <c r="V7" s="294">
        <f>Einzelergebnisse!H19</f>
        <v>0</v>
      </c>
    </row>
    <row r="8" spans="1:22" ht="27.75" customHeight="1">
      <c r="A8" s="302"/>
      <c r="B8" s="180">
        <f>Einzelergebnisse!D19</f>
        <v>0</v>
      </c>
      <c r="C8" s="303"/>
      <c r="D8" s="180">
        <f>Einzelergebnisse!D20</f>
        <v>0</v>
      </c>
      <c r="E8" s="303"/>
      <c r="F8" s="180">
        <f>Einzelergebnisse!D21</f>
        <v>0</v>
      </c>
      <c r="G8" s="303"/>
      <c r="H8" s="180">
        <f>Einzelergebnisse!D22</f>
        <v>0</v>
      </c>
      <c r="I8" s="303"/>
      <c r="J8" s="186">
        <f>Einzelergebnisse!D23</f>
        <v>0</v>
      </c>
      <c r="K8" s="300"/>
      <c r="L8" s="287"/>
      <c r="M8" s="187">
        <f>Einzelergebnisse!K23</f>
        <v>0</v>
      </c>
      <c r="N8" s="293"/>
      <c r="O8" s="181">
        <f>Einzelergebnisse!K22</f>
        <v>0</v>
      </c>
      <c r="P8" s="293"/>
      <c r="Q8" s="181">
        <f>Einzelergebnisse!K21</f>
        <v>0</v>
      </c>
      <c r="R8" s="293"/>
      <c r="S8" s="181">
        <f>Einzelergebnisse!K20</f>
        <v>0</v>
      </c>
      <c r="T8" s="293"/>
      <c r="U8" s="181">
        <f>Einzelergebnisse!K19</f>
        <v>0</v>
      </c>
      <c r="V8" s="295"/>
    </row>
    <row r="9" spans="1:22" ht="27.75" customHeight="1">
      <c r="A9" s="291">
        <f>Einzelergebnisse!A26</f>
        <v>0</v>
      </c>
      <c r="B9" s="190">
        <f>Einzelergebnisse!C26</f>
        <v>0</v>
      </c>
      <c r="C9" s="298">
        <f>Einzelergebnisse!F26</f>
        <v>0</v>
      </c>
      <c r="D9" s="190">
        <f>Einzelergebnisse!C27</f>
        <v>0</v>
      </c>
      <c r="E9" s="298">
        <f>Einzelergebnisse!F27</f>
        <v>0</v>
      </c>
      <c r="F9" s="190">
        <f>Einzelergebnisse!C28</f>
        <v>0</v>
      </c>
      <c r="G9" s="298">
        <f>Einzelergebnisse!F28</f>
        <v>0</v>
      </c>
      <c r="H9" s="190">
        <f>Einzelergebnisse!C29</f>
        <v>0</v>
      </c>
      <c r="I9" s="298">
        <f>Einzelergebnisse!F29</f>
        <v>0</v>
      </c>
      <c r="J9" s="184">
        <f>Einzelergebnisse!C30</f>
        <v>0</v>
      </c>
      <c r="K9" s="300">
        <f>Einzelergebnisse!F30</f>
        <v>0</v>
      </c>
      <c r="L9" s="287">
        <f>Einzelergebnisse!M30</f>
        <v>0</v>
      </c>
      <c r="M9" s="185">
        <f>Einzelergebnisse!J30</f>
        <v>0</v>
      </c>
      <c r="N9" s="289">
        <f>Einzelergebnisse!M29</f>
        <v>0</v>
      </c>
      <c r="O9" s="193">
        <f>Einzelergebnisse!J29</f>
        <v>0</v>
      </c>
      <c r="P9" s="289">
        <f>Einzelergebnisse!M28</f>
        <v>0</v>
      </c>
      <c r="Q9" s="193">
        <f>Einzelergebnisse!J28</f>
        <v>0</v>
      </c>
      <c r="R9" s="289">
        <f>Einzelergebnisse!M27</f>
        <v>0</v>
      </c>
      <c r="S9" s="193">
        <f>Einzelergebnisse!J27</f>
        <v>0</v>
      </c>
      <c r="T9" s="289">
        <f>Einzelergebnisse!M26</f>
        <v>0</v>
      </c>
      <c r="U9" s="193">
        <f>Einzelergebnisse!J26</f>
        <v>0</v>
      </c>
      <c r="V9" s="296">
        <f>Einzelergebnisse!H26</f>
        <v>0</v>
      </c>
    </row>
    <row r="10" spans="1:22" ht="27.75" customHeight="1">
      <c r="A10" s="291"/>
      <c r="B10" s="191">
        <f>Einzelergebnisse!D26</f>
        <v>0</v>
      </c>
      <c r="C10" s="298"/>
      <c r="D10" s="191">
        <f>Einzelergebnisse!D27</f>
        <v>0</v>
      </c>
      <c r="E10" s="298"/>
      <c r="F10" s="191">
        <f>Einzelergebnisse!D28</f>
        <v>0</v>
      </c>
      <c r="G10" s="298"/>
      <c r="H10" s="191">
        <f>Einzelergebnisse!D29</f>
        <v>0</v>
      </c>
      <c r="I10" s="298"/>
      <c r="J10" s="186">
        <f>Einzelergebnisse!D30</f>
        <v>0</v>
      </c>
      <c r="K10" s="300"/>
      <c r="L10" s="287"/>
      <c r="M10" s="187">
        <f>Einzelergebnisse!K30</f>
        <v>0</v>
      </c>
      <c r="N10" s="289"/>
      <c r="O10" s="194">
        <f>Einzelergebnisse!K29</f>
        <v>0</v>
      </c>
      <c r="P10" s="289"/>
      <c r="Q10" s="194">
        <f>Einzelergebnisse!K28</f>
        <v>0</v>
      </c>
      <c r="R10" s="289"/>
      <c r="S10" s="194">
        <f>Einzelergebnisse!K27</f>
        <v>0</v>
      </c>
      <c r="T10" s="289"/>
      <c r="U10" s="194">
        <f>Einzelergebnisse!K26</f>
        <v>0</v>
      </c>
      <c r="V10" s="304"/>
    </row>
    <row r="11" spans="1:22" ht="27.75" customHeight="1">
      <c r="A11" s="302">
        <f>Einzelergebnisse!A33</f>
        <v>0</v>
      </c>
      <c r="B11" s="178">
        <f>Einzelergebnisse!C33</f>
        <v>0</v>
      </c>
      <c r="C11" s="303">
        <f>Einzelergebnisse!F33</f>
        <v>0</v>
      </c>
      <c r="D11" s="178">
        <f>Einzelergebnisse!C34</f>
        <v>0</v>
      </c>
      <c r="E11" s="303">
        <f>Einzelergebnisse!F34</f>
        <v>0</v>
      </c>
      <c r="F11" s="178">
        <f>Einzelergebnisse!C35</f>
        <v>0</v>
      </c>
      <c r="G11" s="303">
        <f>Einzelergebnisse!F35</f>
        <v>0</v>
      </c>
      <c r="H11" s="178">
        <f>Einzelergebnisse!C36</f>
        <v>0</v>
      </c>
      <c r="I11" s="303">
        <f>Einzelergebnisse!F36</f>
        <v>0</v>
      </c>
      <c r="J11" s="184">
        <f>Einzelergebnisse!C37</f>
        <v>0</v>
      </c>
      <c r="K11" s="300">
        <f>Einzelergebnisse!F37</f>
        <v>0</v>
      </c>
      <c r="L11" s="287">
        <f>Einzelergebnisse!M37</f>
        <v>0</v>
      </c>
      <c r="M11" s="185">
        <f>Einzelergebnisse!J37</f>
        <v>0</v>
      </c>
      <c r="N11" s="293">
        <f>Einzelergebnisse!M36</f>
        <v>0</v>
      </c>
      <c r="O11" s="179">
        <f>Einzelergebnisse!J36</f>
        <v>0</v>
      </c>
      <c r="P11" s="293">
        <f>Einzelergebnisse!M35</f>
        <v>0</v>
      </c>
      <c r="Q11" s="179">
        <f>Einzelergebnisse!J35</f>
        <v>0</v>
      </c>
      <c r="R11" s="293">
        <f>Einzelergebnisse!M34</f>
        <v>0</v>
      </c>
      <c r="S11" s="179">
        <f>Einzelergebnisse!J34</f>
        <v>0</v>
      </c>
      <c r="T11" s="293">
        <f>Einzelergebnisse!M33</f>
        <v>0</v>
      </c>
      <c r="U11" s="179">
        <f>Einzelergebnisse!J33</f>
        <v>0</v>
      </c>
      <c r="V11" s="294">
        <f>Einzelergebnisse!H33</f>
        <v>0</v>
      </c>
    </row>
    <row r="12" spans="1:22" ht="27.75" customHeight="1">
      <c r="A12" s="302"/>
      <c r="B12" s="180">
        <f>Einzelergebnisse!D33</f>
        <v>0</v>
      </c>
      <c r="C12" s="303"/>
      <c r="D12" s="180">
        <f>Einzelergebnisse!D34</f>
        <v>0</v>
      </c>
      <c r="E12" s="303"/>
      <c r="F12" s="180">
        <f>Einzelergebnisse!D35</f>
        <v>0</v>
      </c>
      <c r="G12" s="303"/>
      <c r="H12" s="180">
        <f>Einzelergebnisse!D36</f>
        <v>0</v>
      </c>
      <c r="I12" s="303"/>
      <c r="J12" s="186">
        <f>Einzelergebnisse!D37</f>
        <v>0</v>
      </c>
      <c r="K12" s="300"/>
      <c r="L12" s="287"/>
      <c r="M12" s="187">
        <f>Einzelergebnisse!K37</f>
        <v>0</v>
      </c>
      <c r="N12" s="293"/>
      <c r="O12" s="181">
        <f>Einzelergebnisse!K36</f>
        <v>0</v>
      </c>
      <c r="P12" s="293"/>
      <c r="Q12" s="181">
        <f>Einzelergebnisse!K35</f>
        <v>0</v>
      </c>
      <c r="R12" s="293"/>
      <c r="S12" s="181">
        <f>Einzelergebnisse!K34</f>
        <v>0</v>
      </c>
      <c r="T12" s="293"/>
      <c r="U12" s="181">
        <f>Einzelergebnisse!K33</f>
        <v>0</v>
      </c>
      <c r="V12" s="295"/>
    </row>
    <row r="13" spans="1:22" ht="27.75" customHeight="1">
      <c r="A13" s="291">
        <f>Einzelergebnisse!A40</f>
        <v>0</v>
      </c>
      <c r="B13" s="190">
        <f>Einzelergebnisse!C40</f>
        <v>0</v>
      </c>
      <c r="C13" s="298">
        <f>Einzelergebnisse!F40</f>
        <v>0</v>
      </c>
      <c r="D13" s="190">
        <f>Einzelergebnisse!C41</f>
        <v>0</v>
      </c>
      <c r="E13" s="298">
        <f>Einzelergebnisse!F41</f>
        <v>0</v>
      </c>
      <c r="F13" s="190">
        <f>Einzelergebnisse!C42</f>
        <v>0</v>
      </c>
      <c r="G13" s="298">
        <f>Einzelergebnisse!F42</f>
        <v>0</v>
      </c>
      <c r="H13" s="190">
        <f>Einzelergebnisse!C43</f>
        <v>0</v>
      </c>
      <c r="I13" s="298">
        <f>Einzelergebnisse!F43</f>
        <v>0</v>
      </c>
      <c r="J13" s="184">
        <f>Einzelergebnisse!C44</f>
        <v>0</v>
      </c>
      <c r="K13" s="300">
        <f>Einzelergebnisse!F44</f>
        <v>0</v>
      </c>
      <c r="L13" s="287">
        <f>Einzelergebnisse!M44</f>
        <v>0</v>
      </c>
      <c r="M13" s="185">
        <f>Einzelergebnisse!J44</f>
        <v>0</v>
      </c>
      <c r="N13" s="289">
        <f>Einzelergebnisse!M43</f>
        <v>0</v>
      </c>
      <c r="O13" s="193">
        <f>Einzelergebnisse!J43</f>
        <v>0</v>
      </c>
      <c r="P13" s="289">
        <f>Einzelergebnisse!M42</f>
        <v>0</v>
      </c>
      <c r="Q13" s="193">
        <f>Einzelergebnisse!J42</f>
        <v>0</v>
      </c>
      <c r="R13" s="289">
        <f>Einzelergebnisse!M41</f>
        <v>0</v>
      </c>
      <c r="S13" s="193">
        <f>Einzelergebnisse!J41</f>
        <v>0</v>
      </c>
      <c r="T13" s="289">
        <f>Einzelergebnisse!M40</f>
        <v>0</v>
      </c>
      <c r="U13" s="193">
        <f>Einzelergebnisse!J40</f>
        <v>0</v>
      </c>
      <c r="V13" s="296">
        <f>Einzelergebnisse!H40</f>
        <v>0</v>
      </c>
    </row>
    <row r="14" spans="1:22" ht="27.75" customHeight="1">
      <c r="A14" s="291"/>
      <c r="B14" s="191">
        <f>Einzelergebnisse!D40</f>
        <v>0</v>
      </c>
      <c r="C14" s="298"/>
      <c r="D14" s="191">
        <f>Einzelergebnisse!D41</f>
        <v>0</v>
      </c>
      <c r="E14" s="298"/>
      <c r="F14" s="191">
        <f>Einzelergebnisse!D42</f>
        <v>0</v>
      </c>
      <c r="G14" s="298"/>
      <c r="H14" s="191">
        <f>Einzelergebnisse!D43</f>
        <v>0</v>
      </c>
      <c r="I14" s="298"/>
      <c r="J14" s="186">
        <f>Einzelergebnisse!D44</f>
        <v>0</v>
      </c>
      <c r="K14" s="300"/>
      <c r="L14" s="287"/>
      <c r="M14" s="187">
        <f>Einzelergebnisse!K44</f>
        <v>0</v>
      </c>
      <c r="N14" s="289"/>
      <c r="O14" s="194">
        <f>Einzelergebnisse!K43</f>
        <v>0</v>
      </c>
      <c r="P14" s="289"/>
      <c r="Q14" s="194">
        <f>Einzelergebnisse!K42</f>
        <v>0</v>
      </c>
      <c r="R14" s="289"/>
      <c r="S14" s="194">
        <f>Einzelergebnisse!K41</f>
        <v>0</v>
      </c>
      <c r="T14" s="289"/>
      <c r="U14" s="194">
        <f>Einzelergebnisse!K40</f>
        <v>0</v>
      </c>
      <c r="V14" s="304"/>
    </row>
    <row r="15" spans="1:22" ht="27.75" customHeight="1">
      <c r="A15" s="302">
        <f>Einzelergebnisse!A47</f>
        <v>0</v>
      </c>
      <c r="B15" s="178">
        <f>Einzelergebnisse!C47</f>
        <v>0</v>
      </c>
      <c r="C15" s="303">
        <f>Einzelergebnisse!F47</f>
        <v>0</v>
      </c>
      <c r="D15" s="178">
        <f>Einzelergebnisse!C48</f>
        <v>0</v>
      </c>
      <c r="E15" s="303">
        <f>Einzelergebnisse!F48</f>
        <v>0</v>
      </c>
      <c r="F15" s="178">
        <f>Einzelergebnisse!C49</f>
        <v>0</v>
      </c>
      <c r="G15" s="303">
        <f>Einzelergebnisse!F49</f>
        <v>0</v>
      </c>
      <c r="H15" s="178">
        <f>Einzelergebnisse!C50</f>
        <v>0</v>
      </c>
      <c r="I15" s="303">
        <f>Einzelergebnisse!F50</f>
        <v>0</v>
      </c>
      <c r="J15" s="184">
        <f>Einzelergebnisse!C51</f>
        <v>0</v>
      </c>
      <c r="K15" s="300">
        <f>Einzelergebnisse!F51</f>
        <v>0</v>
      </c>
      <c r="L15" s="287">
        <f>Einzelergebnisse!M51</f>
        <v>0</v>
      </c>
      <c r="M15" s="185">
        <f>Einzelergebnisse!J51</f>
        <v>0</v>
      </c>
      <c r="N15" s="293">
        <f>Einzelergebnisse!M50</f>
        <v>0</v>
      </c>
      <c r="O15" s="179">
        <f>Einzelergebnisse!J50</f>
        <v>0</v>
      </c>
      <c r="P15" s="293">
        <f>Einzelergebnisse!M49</f>
        <v>0</v>
      </c>
      <c r="Q15" s="179">
        <f>Einzelergebnisse!J49</f>
        <v>0</v>
      </c>
      <c r="R15" s="293">
        <f>Einzelergebnisse!M48</f>
        <v>0</v>
      </c>
      <c r="S15" s="179">
        <f>Einzelergebnisse!J48</f>
        <v>0</v>
      </c>
      <c r="T15" s="293">
        <f>Einzelergebnisse!M47</f>
        <v>0</v>
      </c>
      <c r="U15" s="179">
        <f>Einzelergebnisse!J47</f>
        <v>0</v>
      </c>
      <c r="V15" s="294">
        <f>Einzelergebnisse!H47</f>
        <v>0</v>
      </c>
    </row>
    <row r="16" spans="1:22" ht="27.75" customHeight="1">
      <c r="A16" s="302"/>
      <c r="B16" s="180">
        <f>Einzelergebnisse!D47</f>
        <v>0</v>
      </c>
      <c r="C16" s="303"/>
      <c r="D16" s="180">
        <f>Einzelergebnisse!D48</f>
        <v>0</v>
      </c>
      <c r="E16" s="303"/>
      <c r="F16" s="180">
        <f>Einzelergebnisse!D49</f>
        <v>0</v>
      </c>
      <c r="G16" s="303"/>
      <c r="H16" s="180">
        <f>Einzelergebnisse!D50</f>
        <v>0</v>
      </c>
      <c r="I16" s="303"/>
      <c r="J16" s="186">
        <f>Einzelergebnisse!D51</f>
        <v>0</v>
      </c>
      <c r="K16" s="300"/>
      <c r="L16" s="287"/>
      <c r="M16" s="187">
        <f>Einzelergebnisse!K51</f>
        <v>0</v>
      </c>
      <c r="N16" s="293"/>
      <c r="O16" s="181">
        <f>Einzelergebnisse!K50</f>
        <v>0</v>
      </c>
      <c r="P16" s="293"/>
      <c r="Q16" s="181">
        <f>Einzelergebnisse!K49</f>
        <v>0</v>
      </c>
      <c r="R16" s="293"/>
      <c r="S16" s="181">
        <f>Einzelergebnisse!K48</f>
        <v>0</v>
      </c>
      <c r="T16" s="293"/>
      <c r="U16" s="181">
        <f>Einzelergebnisse!K47</f>
        <v>0</v>
      </c>
      <c r="V16" s="295"/>
    </row>
    <row r="17" spans="1:22" ht="27.75" customHeight="1">
      <c r="A17" s="291">
        <f>Einzelergebnisse!A54</f>
        <v>0</v>
      </c>
      <c r="B17" s="190">
        <f>Einzelergebnisse!C54</f>
        <v>0</v>
      </c>
      <c r="C17" s="298">
        <f>Einzelergebnisse!F54</f>
        <v>0</v>
      </c>
      <c r="D17" s="190">
        <f>Einzelergebnisse!C55</f>
        <v>0</v>
      </c>
      <c r="E17" s="298">
        <f>Einzelergebnisse!F55</f>
        <v>0</v>
      </c>
      <c r="F17" s="190">
        <f>Einzelergebnisse!C56</f>
        <v>0</v>
      </c>
      <c r="G17" s="298">
        <f>Einzelergebnisse!F56</f>
        <v>0</v>
      </c>
      <c r="H17" s="190">
        <f>Einzelergebnisse!C57</f>
        <v>0</v>
      </c>
      <c r="I17" s="298">
        <f>Einzelergebnisse!F57</f>
        <v>0</v>
      </c>
      <c r="J17" s="184">
        <f>Einzelergebnisse!C58</f>
        <v>0</v>
      </c>
      <c r="K17" s="300">
        <f>Einzelergebnisse!F58</f>
        <v>0</v>
      </c>
      <c r="L17" s="287">
        <f>Einzelergebnisse!M58</f>
        <v>0</v>
      </c>
      <c r="M17" s="185">
        <f>Einzelergebnisse!J58</f>
        <v>0</v>
      </c>
      <c r="N17" s="289">
        <f>Einzelergebnisse!M57</f>
        <v>0</v>
      </c>
      <c r="O17" s="193">
        <f>Einzelergebnisse!J57</f>
        <v>0</v>
      </c>
      <c r="P17" s="289">
        <f>Einzelergebnisse!M56</f>
        <v>0</v>
      </c>
      <c r="Q17" s="193">
        <f>Einzelergebnisse!J56</f>
        <v>0</v>
      </c>
      <c r="R17" s="289">
        <f>Einzelergebnisse!M55</f>
        <v>0</v>
      </c>
      <c r="S17" s="193">
        <f>Einzelergebnisse!J55</f>
        <v>0</v>
      </c>
      <c r="T17" s="289">
        <f>Einzelergebnisse!M54</f>
        <v>0</v>
      </c>
      <c r="U17" s="193">
        <f>Einzelergebnisse!J54</f>
        <v>0</v>
      </c>
      <c r="V17" s="296">
        <f>Einzelergebnisse!H54</f>
        <v>0</v>
      </c>
    </row>
    <row r="18" spans="1:22" ht="27.75" customHeight="1" thickBot="1">
      <c r="A18" s="292"/>
      <c r="B18" s="192">
        <f>Einzelergebnisse!D54</f>
        <v>0</v>
      </c>
      <c r="C18" s="299"/>
      <c r="D18" s="192">
        <f>Einzelergebnisse!D55</f>
        <v>0</v>
      </c>
      <c r="E18" s="299"/>
      <c r="F18" s="192">
        <f>Einzelergebnisse!D56</f>
        <v>0</v>
      </c>
      <c r="G18" s="299"/>
      <c r="H18" s="192">
        <f>Einzelergebnisse!D57</f>
        <v>0</v>
      </c>
      <c r="I18" s="299"/>
      <c r="J18" s="188">
        <f>Einzelergebnisse!D58</f>
        <v>0</v>
      </c>
      <c r="K18" s="301"/>
      <c r="L18" s="288"/>
      <c r="M18" s="189">
        <f>Einzelergebnisse!K58</f>
        <v>0</v>
      </c>
      <c r="N18" s="290"/>
      <c r="O18" s="195">
        <f>Einzelergebnisse!K57</f>
        <v>0</v>
      </c>
      <c r="P18" s="290"/>
      <c r="Q18" s="195">
        <f>Einzelergebnisse!K56</f>
        <v>0</v>
      </c>
      <c r="R18" s="290"/>
      <c r="S18" s="195">
        <f>Einzelergebnisse!K55</f>
        <v>0</v>
      </c>
      <c r="T18" s="290"/>
      <c r="U18" s="195">
        <f>Einzelergebnisse!K54</f>
        <v>0</v>
      </c>
      <c r="V18" s="297"/>
    </row>
    <row r="19" spans="1:22" ht="28.5" thickBot="1">
      <c r="A19" s="182"/>
      <c r="B19" s="183"/>
      <c r="C19" s="182"/>
      <c r="D19" s="182"/>
      <c r="E19" s="182"/>
      <c r="F19" s="182"/>
      <c r="G19" s="182"/>
      <c r="H19" s="306"/>
      <c r="I19" s="307"/>
      <c r="J19" s="285">
        <f>SUM(K3:K17)</f>
        <v>0</v>
      </c>
      <c r="K19" s="286"/>
      <c r="L19" s="285">
        <f>SUM(L3:L17)</f>
        <v>0</v>
      </c>
      <c r="M19" s="286"/>
      <c r="N19" s="182"/>
      <c r="O19" s="182"/>
      <c r="P19" s="182"/>
      <c r="Q19" s="182"/>
      <c r="R19" s="182"/>
      <c r="S19" s="182"/>
      <c r="T19" s="182"/>
      <c r="U19" s="182"/>
      <c r="V19" s="182"/>
    </row>
  </sheetData>
  <sheetProtection/>
  <mergeCells count="112">
    <mergeCell ref="L5:L6"/>
    <mergeCell ref="P2:Q2"/>
    <mergeCell ref="I7:I8"/>
    <mergeCell ref="K7:K8"/>
    <mergeCell ref="L7:L8"/>
    <mergeCell ref="N7:N8"/>
    <mergeCell ref="P7:P8"/>
    <mergeCell ref="H19:I19"/>
    <mergeCell ref="B2:C2"/>
    <mergeCell ref="D2:E2"/>
    <mergeCell ref="F2:G2"/>
    <mergeCell ref="H2:I2"/>
    <mergeCell ref="J2:K2"/>
    <mergeCell ref="I11:I12"/>
    <mergeCell ref="K11:K12"/>
    <mergeCell ref="I15:I16"/>
    <mergeCell ref="K15:K16"/>
    <mergeCell ref="L3:L4"/>
    <mergeCell ref="P3:P4"/>
    <mergeCell ref="R3:R4"/>
    <mergeCell ref="T3:T4"/>
    <mergeCell ref="L2:M2"/>
    <mergeCell ref="N2:O2"/>
    <mergeCell ref="N3:N4"/>
    <mergeCell ref="T5:T6"/>
    <mergeCell ref="V5:V6"/>
    <mergeCell ref="R2:S2"/>
    <mergeCell ref="T2:U2"/>
    <mergeCell ref="A3:A4"/>
    <mergeCell ref="C3:C4"/>
    <mergeCell ref="E3:E4"/>
    <mergeCell ref="G3:G4"/>
    <mergeCell ref="I3:I4"/>
    <mergeCell ref="K3:K4"/>
    <mergeCell ref="V3:V4"/>
    <mergeCell ref="A5:A6"/>
    <mergeCell ref="C5:C6"/>
    <mergeCell ref="E5:E6"/>
    <mergeCell ref="G5:G6"/>
    <mergeCell ref="I5:I6"/>
    <mergeCell ref="K5:K6"/>
    <mergeCell ref="N5:N6"/>
    <mergeCell ref="P5:P6"/>
    <mergeCell ref="R5:R6"/>
    <mergeCell ref="N9:N10"/>
    <mergeCell ref="P9:P10"/>
    <mergeCell ref="R9:R10"/>
    <mergeCell ref="T9:T10"/>
    <mergeCell ref="V9:V10"/>
    <mergeCell ref="A7:A8"/>
    <mergeCell ref="C7:C8"/>
    <mergeCell ref="E7:E8"/>
    <mergeCell ref="G7:G8"/>
    <mergeCell ref="R7:R8"/>
    <mergeCell ref="T7:T8"/>
    <mergeCell ref="V7:V8"/>
    <mergeCell ref="A9:A10"/>
    <mergeCell ref="C9:C10"/>
    <mergeCell ref="E9:E10"/>
    <mergeCell ref="G9:G10"/>
    <mergeCell ref="I9:I10"/>
    <mergeCell ref="K9:K10"/>
    <mergeCell ref="L9:L10"/>
    <mergeCell ref="T13:T14"/>
    <mergeCell ref="V13:V14"/>
    <mergeCell ref="A11:A12"/>
    <mergeCell ref="C11:C12"/>
    <mergeCell ref="E11:E12"/>
    <mergeCell ref="G11:G12"/>
    <mergeCell ref="L11:L12"/>
    <mergeCell ref="N11:N12"/>
    <mergeCell ref="P11:P12"/>
    <mergeCell ref="T11:T12"/>
    <mergeCell ref="V11:V12"/>
    <mergeCell ref="A13:A14"/>
    <mergeCell ref="C13:C14"/>
    <mergeCell ref="E13:E14"/>
    <mergeCell ref="G13:G14"/>
    <mergeCell ref="I13:I14"/>
    <mergeCell ref="K13:K14"/>
    <mergeCell ref="L13:L14"/>
    <mergeCell ref="N13:N14"/>
    <mergeCell ref="A15:A16"/>
    <mergeCell ref="C15:C16"/>
    <mergeCell ref="E15:E16"/>
    <mergeCell ref="G15:G16"/>
    <mergeCell ref="R15:R16"/>
    <mergeCell ref="R11:R12"/>
    <mergeCell ref="P13:P14"/>
    <mergeCell ref="R13:R14"/>
    <mergeCell ref="L15:L16"/>
    <mergeCell ref="P15:P16"/>
    <mergeCell ref="T15:T16"/>
    <mergeCell ref="V15:V16"/>
    <mergeCell ref="T17:T18"/>
    <mergeCell ref="V17:V18"/>
    <mergeCell ref="C17:C18"/>
    <mergeCell ref="E17:E18"/>
    <mergeCell ref="G17:G18"/>
    <mergeCell ref="I17:I18"/>
    <mergeCell ref="K17:K18"/>
    <mergeCell ref="N15:N16"/>
    <mergeCell ref="A1:I1"/>
    <mergeCell ref="N1:V1"/>
    <mergeCell ref="J1:M1"/>
    <mergeCell ref="J19:K19"/>
    <mergeCell ref="L19:M19"/>
    <mergeCell ref="L17:L18"/>
    <mergeCell ref="N17:N18"/>
    <mergeCell ref="P17:P18"/>
    <mergeCell ref="R17:R18"/>
    <mergeCell ref="A17:A18"/>
  </mergeCells>
  <conditionalFormatting sqref="H19:I19">
    <cfRule type="cellIs" priority="56" dxfId="3" operator="lessThan" stopIfTrue="1">
      <formula>0</formula>
    </cfRule>
    <cfRule type="cellIs" priority="57" dxfId="4" operator="greaterThan" stopIfTrue="1">
      <formula>-1</formula>
    </cfRule>
  </conditionalFormatting>
  <conditionalFormatting sqref="J1:M1">
    <cfRule type="cellIs" priority="34" dxfId="4" operator="greaterThan" stopIfTrue="1">
      <formula>0</formula>
    </cfRule>
    <cfRule type="cellIs" priority="35" dxfId="32" operator="lessThan" stopIfTrue="1">
      <formula>0</formula>
    </cfRule>
  </conditionalFormatting>
  <conditionalFormatting sqref="B3 B7 B11 B15 D15 D11 D7 D3 F3 F7 F11 F15 H15 H11 H7 H3 O3 Q3 S3 U3 U7 S7 Q7 O7 O11 Q11 S11 U11 U15 S15 Q15 O15">
    <cfRule type="cellIs" priority="31" dxfId="4" operator="greaterThan" stopIfTrue="1">
      <formula>174</formula>
    </cfRule>
    <cfRule type="cellIs" priority="32" dxfId="3" operator="greaterThan" stopIfTrue="1">
      <formula>149</formula>
    </cfRule>
    <cfRule type="cellIs" priority="33" dxfId="1" operator="equal" stopIfTrue="1">
      <formula>0</formula>
    </cfRule>
  </conditionalFormatting>
  <conditionalFormatting sqref="B4 B8 B12 B16 D16 D12 D8 D4 F4 H4 H8 F8 F12 H12 H16 F16 U4 U8 U12 U16 S16 S12 S8 S4 Q4 Q8 Q12 Q16 O16 O12 O8 O4">
    <cfRule type="cellIs" priority="28" dxfId="4" operator="greaterThan" stopIfTrue="1">
      <formula>99</formula>
    </cfRule>
    <cfRule type="cellIs" priority="29" dxfId="3" operator="greaterThan" stopIfTrue="1">
      <formula>79</formula>
    </cfRule>
    <cfRule type="cellIs" priority="30" dxfId="1" operator="equal" stopIfTrue="1">
      <formula>0</formula>
    </cfRule>
  </conditionalFormatting>
  <conditionalFormatting sqref="C3:C4 C7:C8 C11:C12 C15:C16 E15:E16 E11:E12 E7:E8 E3:E4 G3:G4 G7:G8 G11:G12 G15:G16 I15:I16 I11:I12 I7:I8 I3:I4 N3:N4 N7:N8 N11:N12 N15:N16 P15:P16 P11:P12 P7:P8 P3:P4 R3:R4 R7:R8 R11:R12 R15:R16 T15:T16 T11:T12 T7:T8 T3:T4">
    <cfRule type="cellIs" priority="25" dxfId="4" operator="greaterThan" stopIfTrue="1">
      <formula>249</formula>
    </cfRule>
    <cfRule type="cellIs" priority="26" dxfId="3" operator="greaterThan" stopIfTrue="1">
      <formula>199</formula>
    </cfRule>
    <cfRule type="cellIs" priority="27" dxfId="1" operator="equal" stopIfTrue="1">
      <formula>0</formula>
    </cfRule>
  </conditionalFormatting>
  <conditionalFormatting sqref="B5 B9 B13 B17 D17 D13 D9 D5 F5 F9 F13 F17 H17 H13 H9 H5 O5 Q5 S5 U5 U9 S9 Q9 O9 O13 Q13 S13 U13 U17 S17 Q17 O17">
    <cfRule type="cellIs" priority="22" dxfId="4" operator="greaterThan" stopIfTrue="1">
      <formula>174</formula>
    </cfRule>
    <cfRule type="cellIs" priority="23" dxfId="3" operator="greaterThan" stopIfTrue="1">
      <formula>149</formula>
    </cfRule>
    <cfRule type="cellIs" priority="24" dxfId="0" operator="equal" stopIfTrue="1">
      <formula>0</formula>
    </cfRule>
  </conditionalFormatting>
  <conditionalFormatting sqref="B6 D6 F6 H6 H10 F10 D10 B10 B14 D14 F14 H14 H18 F18 D18 B18 O6 Q6 S6 U6 U10 S10 Q10 O10 O14 Q14 S14 U14 U18 S18 Q18 O18">
    <cfRule type="cellIs" priority="19" dxfId="4" operator="greaterThan" stopIfTrue="1">
      <formula>99</formula>
    </cfRule>
    <cfRule type="cellIs" priority="20" dxfId="3" operator="greaterThan" stopIfTrue="1">
      <formula>79</formula>
    </cfRule>
    <cfRule type="cellIs" priority="21" dxfId="0" operator="equal" stopIfTrue="1">
      <formula>0</formula>
    </cfRule>
  </conditionalFormatting>
  <conditionalFormatting sqref="C5:C6 E5:E6 G5:G6 I5:I6 I9:I10 G9:G10 E9:E10 C13:C14 E13:E14 G13:G14 I13:I14 C9:C10 C17:C18 E17:E18 G17:G18 I17:I18 N17:N18 N13:N14 N9:N10 N5:N6 P5:P6 R5:R6 T5:T6 T9:T10 R9:R10 P9:P10 P13:P14 R13:R14 T13:T14 T17:T18 R17:R18 P17:P18">
    <cfRule type="cellIs" priority="16" dxfId="4" operator="greaterThan" stopIfTrue="1">
      <formula>249</formula>
    </cfRule>
    <cfRule type="cellIs" priority="17" dxfId="3" operator="greaterThan" stopIfTrue="1">
      <formula>199</formula>
    </cfRule>
    <cfRule type="cellIs" priority="18" dxfId="0" operator="equal" stopIfTrue="1">
      <formula>0</formula>
    </cfRule>
  </conditionalFormatting>
  <conditionalFormatting sqref="J3 J5 J7 J9 J11 J13 J15 J17 M17 M15 M13 M11 M9 M7 M5 M3">
    <cfRule type="cellIs" priority="13" dxfId="4" operator="greaterThan" stopIfTrue="1">
      <formula>699</formula>
    </cfRule>
    <cfRule type="cellIs" priority="14" dxfId="3" operator="greaterThan" stopIfTrue="1">
      <formula>599</formula>
    </cfRule>
    <cfRule type="cellIs" priority="15" dxfId="2" operator="equal" stopIfTrue="1">
      <formula>0</formula>
    </cfRule>
  </conditionalFormatting>
  <conditionalFormatting sqref="J4 J6 J8 J10 J12 J14 J16 J18 M18 M16 M14 M12 M10 M8 M6 M4">
    <cfRule type="cellIs" priority="10" dxfId="4" operator="greaterThan" stopIfTrue="1">
      <formula>399</formula>
    </cfRule>
    <cfRule type="cellIs" priority="11" dxfId="3" operator="greaterThan" stopIfTrue="1">
      <formula>319</formula>
    </cfRule>
    <cfRule type="cellIs" priority="12" dxfId="2" operator="equal" stopIfTrue="1">
      <formula>0</formula>
    </cfRule>
  </conditionalFormatting>
  <conditionalFormatting sqref="K3:L18">
    <cfRule type="cellIs" priority="9" dxfId="3" operator="greaterThan" stopIfTrue="1">
      <formula>799</formula>
    </cfRule>
  </conditionalFormatting>
  <conditionalFormatting sqref="K3:L18">
    <cfRule type="cellIs" priority="7" dxfId="4" operator="greaterThan" stopIfTrue="1">
      <formula>899</formula>
    </cfRule>
  </conditionalFormatting>
  <conditionalFormatting sqref="K3:L18">
    <cfRule type="cellIs" priority="6" dxfId="2" operator="equal" stopIfTrue="1">
      <formula>0</formula>
    </cfRule>
  </conditionalFormatting>
  <conditionalFormatting sqref="J19:M19">
    <cfRule type="cellIs" priority="3" dxfId="4" operator="greaterThan" stopIfTrue="1">
      <formula>5399</formula>
    </cfRule>
    <cfRule type="cellIs" priority="4" dxfId="3" operator="greaterThan" stopIfTrue="1">
      <formula>4799</formula>
    </cfRule>
    <cfRule type="cellIs" priority="5" dxfId="2" operator="equal" stopIfTrue="1">
      <formula>0</formula>
    </cfRule>
  </conditionalFormatting>
  <conditionalFormatting sqref="A3:A4 A7:A8 A11:A12 A15:A16 V15:V16 V11:V12 V7:V8 V3:V4">
    <cfRule type="cellIs" priority="2" dxfId="1" operator="equal" stopIfTrue="1">
      <formula>0</formula>
    </cfRule>
  </conditionalFormatting>
  <conditionalFormatting sqref="A5:A6 A9:A10 A13:A14 A17:A18 V17:V18 V13:V14 V9:V10 V5:V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V19"/>
  <sheetViews>
    <sheetView zoomScale="75" zoomScaleNormal="75" zoomScalePageLayoutView="0" workbookViewId="0" topLeftCell="A1">
      <selection activeCell="A1" sqref="A1:I1"/>
    </sheetView>
  </sheetViews>
  <sheetFormatPr defaultColWidth="11.421875" defaultRowHeight="12.75"/>
  <cols>
    <col min="1" max="1" width="38.7109375" style="0" customWidth="1"/>
    <col min="2" max="2" width="6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38.7109375" style="0" customWidth="1"/>
  </cols>
  <sheetData>
    <row r="1" spans="1:22" ht="45.75" thickBot="1">
      <c r="A1" s="282" t="str">
        <f>Einzelergebnisse!A2</f>
        <v>Heim</v>
      </c>
      <c r="B1" s="282"/>
      <c r="C1" s="282"/>
      <c r="D1" s="282"/>
      <c r="E1" s="282"/>
      <c r="F1" s="282"/>
      <c r="G1" s="282"/>
      <c r="H1" s="282"/>
      <c r="I1" s="282"/>
      <c r="J1" s="284">
        <f>SUM(J19-L19)</f>
        <v>0</v>
      </c>
      <c r="K1" s="284"/>
      <c r="L1" s="284"/>
      <c r="M1" s="284"/>
      <c r="N1" s="283" t="str">
        <f>Einzelergebnisse!H2</f>
        <v>Gast 1</v>
      </c>
      <c r="O1" s="283"/>
      <c r="P1" s="283"/>
      <c r="Q1" s="283"/>
      <c r="R1" s="283"/>
      <c r="S1" s="283"/>
      <c r="T1" s="283"/>
      <c r="U1" s="283"/>
      <c r="V1" s="283"/>
    </row>
    <row r="2" spans="1:22" ht="23.25">
      <c r="A2" s="196" t="s">
        <v>91</v>
      </c>
      <c r="B2" s="305" t="s">
        <v>92</v>
      </c>
      <c r="C2" s="305"/>
      <c r="D2" s="305" t="s">
        <v>93</v>
      </c>
      <c r="E2" s="305"/>
      <c r="F2" s="305" t="s">
        <v>94</v>
      </c>
      <c r="G2" s="305"/>
      <c r="H2" s="305" t="s">
        <v>95</v>
      </c>
      <c r="I2" s="305"/>
      <c r="J2" s="305" t="s">
        <v>7</v>
      </c>
      <c r="K2" s="305"/>
      <c r="L2" s="305" t="s">
        <v>7</v>
      </c>
      <c r="M2" s="305"/>
      <c r="N2" s="305" t="s">
        <v>95</v>
      </c>
      <c r="O2" s="305"/>
      <c r="P2" s="305" t="s">
        <v>94</v>
      </c>
      <c r="Q2" s="305"/>
      <c r="R2" s="305" t="s">
        <v>93</v>
      </c>
      <c r="S2" s="305"/>
      <c r="T2" s="305" t="s">
        <v>92</v>
      </c>
      <c r="U2" s="305"/>
      <c r="V2" s="197" t="s">
        <v>91</v>
      </c>
    </row>
    <row r="3" spans="1:22" ht="27.75" customHeight="1">
      <c r="A3" s="302">
        <f>Einzelergebnisse!A5</f>
        <v>0</v>
      </c>
      <c r="B3" s="178">
        <f>Einzelergebnisse!C5</f>
        <v>0</v>
      </c>
      <c r="C3" s="303">
        <f>Einzelergebnisse!F5</f>
        <v>0</v>
      </c>
      <c r="D3" s="178">
        <f>Einzelergebnisse!C6</f>
        <v>0</v>
      </c>
      <c r="E3" s="303">
        <f>Einzelergebnisse!F6</f>
        <v>0</v>
      </c>
      <c r="F3" s="178">
        <f>Einzelergebnisse!C7</f>
        <v>0</v>
      </c>
      <c r="G3" s="303">
        <f>Einzelergebnisse!F7</f>
        <v>0</v>
      </c>
      <c r="H3" s="178">
        <f>Einzelergebnisse!C8</f>
        <v>0</v>
      </c>
      <c r="I3" s="303">
        <f>Einzelergebnisse!F8</f>
        <v>0</v>
      </c>
      <c r="J3" s="184">
        <f>Einzelergebnisse!C9</f>
        <v>0</v>
      </c>
      <c r="K3" s="300">
        <f>Einzelergebnisse!F9</f>
        <v>0</v>
      </c>
      <c r="L3" s="287">
        <f>Einzelergebnisse!M9</f>
        <v>0</v>
      </c>
      <c r="M3" s="185">
        <f>Einzelergebnisse!J9</f>
        <v>0</v>
      </c>
      <c r="N3" s="293">
        <f>Einzelergebnisse!M8</f>
        <v>0</v>
      </c>
      <c r="O3" s="179">
        <f>Einzelergebnisse!J8</f>
        <v>0</v>
      </c>
      <c r="P3" s="293">
        <f>Einzelergebnisse!M7</f>
        <v>0</v>
      </c>
      <c r="Q3" s="179">
        <f>Einzelergebnisse!J7</f>
        <v>0</v>
      </c>
      <c r="R3" s="293">
        <f>Einzelergebnisse!M6</f>
        <v>0</v>
      </c>
      <c r="S3" s="179">
        <f>Einzelergebnisse!J6</f>
        <v>0</v>
      </c>
      <c r="T3" s="293">
        <f>Einzelergebnisse!M5</f>
        <v>0</v>
      </c>
      <c r="U3" s="179">
        <f>Einzelergebnisse!J5</f>
        <v>0</v>
      </c>
      <c r="V3" s="294">
        <f>Einzelergebnisse!H5</f>
        <v>0</v>
      </c>
    </row>
    <row r="4" spans="1:22" ht="27.75" customHeight="1">
      <c r="A4" s="302"/>
      <c r="B4" s="180">
        <f>Einzelergebnisse!D5</f>
        <v>0</v>
      </c>
      <c r="C4" s="303"/>
      <c r="D4" s="180">
        <f>Einzelergebnisse!D6</f>
        <v>0</v>
      </c>
      <c r="E4" s="303"/>
      <c r="F4" s="180">
        <f>Einzelergebnisse!D7</f>
        <v>0</v>
      </c>
      <c r="G4" s="303"/>
      <c r="H4" s="180">
        <f>Einzelergebnisse!D8</f>
        <v>0</v>
      </c>
      <c r="I4" s="303"/>
      <c r="J4" s="186">
        <f>Einzelergebnisse!D9</f>
        <v>0</v>
      </c>
      <c r="K4" s="300"/>
      <c r="L4" s="287"/>
      <c r="M4" s="187">
        <f>Einzelergebnisse!K9</f>
        <v>0</v>
      </c>
      <c r="N4" s="293"/>
      <c r="O4" s="181">
        <f>Einzelergebnisse!K8</f>
        <v>0</v>
      </c>
      <c r="P4" s="293"/>
      <c r="Q4" s="181">
        <f>Einzelergebnisse!K7</f>
        <v>0</v>
      </c>
      <c r="R4" s="293"/>
      <c r="S4" s="181">
        <f>Einzelergebnisse!K6</f>
        <v>0</v>
      </c>
      <c r="T4" s="293"/>
      <c r="U4" s="181">
        <f>Einzelergebnisse!K5</f>
        <v>0</v>
      </c>
      <c r="V4" s="295"/>
    </row>
    <row r="5" spans="1:22" ht="27.75" customHeight="1">
      <c r="A5" s="291">
        <f>Einzelergebnisse!A12</f>
        <v>0</v>
      </c>
      <c r="B5" s="190">
        <f>Einzelergebnisse!C12</f>
        <v>0</v>
      </c>
      <c r="C5" s="298">
        <f>Einzelergebnisse!F12</f>
        <v>0</v>
      </c>
      <c r="D5" s="190">
        <f>Einzelergebnisse!C13</f>
        <v>0</v>
      </c>
      <c r="E5" s="298">
        <f>Einzelergebnisse!F13</f>
        <v>0</v>
      </c>
      <c r="F5" s="190">
        <f>Einzelergebnisse!C14</f>
        <v>0</v>
      </c>
      <c r="G5" s="298">
        <f>Einzelergebnisse!F14</f>
        <v>0</v>
      </c>
      <c r="H5" s="190">
        <f>Einzelergebnisse!C15</f>
        <v>0</v>
      </c>
      <c r="I5" s="298">
        <f>Einzelergebnisse!F15</f>
        <v>0</v>
      </c>
      <c r="J5" s="184">
        <f>Einzelergebnisse!C16</f>
        <v>0</v>
      </c>
      <c r="K5" s="300">
        <f>Einzelergebnisse!F16</f>
        <v>0</v>
      </c>
      <c r="L5" s="287">
        <f>Einzelergebnisse!M16</f>
        <v>0</v>
      </c>
      <c r="M5" s="185">
        <f>Einzelergebnisse!J16</f>
        <v>0</v>
      </c>
      <c r="N5" s="289">
        <f>Einzelergebnisse!M15</f>
        <v>0</v>
      </c>
      <c r="O5" s="193">
        <f>Einzelergebnisse!J15</f>
        <v>0</v>
      </c>
      <c r="P5" s="289">
        <f>Einzelergebnisse!M14</f>
        <v>0</v>
      </c>
      <c r="Q5" s="193">
        <f>Einzelergebnisse!J14</f>
        <v>0</v>
      </c>
      <c r="R5" s="289">
        <f>Einzelergebnisse!M13</f>
        <v>0</v>
      </c>
      <c r="S5" s="193">
        <f>Einzelergebnisse!J13</f>
        <v>0</v>
      </c>
      <c r="T5" s="289">
        <f>Einzelergebnisse!M12</f>
        <v>0</v>
      </c>
      <c r="U5" s="193">
        <f>Einzelergebnisse!J12</f>
        <v>0</v>
      </c>
      <c r="V5" s="296">
        <f>Einzelergebnisse!H12</f>
        <v>0</v>
      </c>
    </row>
    <row r="6" spans="1:22" ht="27.75" customHeight="1">
      <c r="A6" s="291"/>
      <c r="B6" s="191">
        <f>Einzelergebnisse!D12</f>
        <v>0</v>
      </c>
      <c r="C6" s="298"/>
      <c r="D6" s="191">
        <f>Einzelergebnisse!D13</f>
        <v>0</v>
      </c>
      <c r="E6" s="298"/>
      <c r="F6" s="191">
        <f>Einzelergebnisse!D14</f>
        <v>0</v>
      </c>
      <c r="G6" s="298"/>
      <c r="H6" s="191">
        <f>Einzelergebnisse!D15</f>
        <v>0</v>
      </c>
      <c r="I6" s="298"/>
      <c r="J6" s="186">
        <f>Einzelergebnisse!D16</f>
        <v>0</v>
      </c>
      <c r="K6" s="300"/>
      <c r="L6" s="287"/>
      <c r="M6" s="187">
        <f>Einzelergebnisse!K16</f>
        <v>0</v>
      </c>
      <c r="N6" s="289"/>
      <c r="O6" s="194">
        <f>Einzelergebnisse!K15</f>
        <v>0</v>
      </c>
      <c r="P6" s="289"/>
      <c r="Q6" s="194">
        <f>Einzelergebnisse!K14</f>
        <v>0</v>
      </c>
      <c r="R6" s="289"/>
      <c r="S6" s="194">
        <f>Einzelergebnisse!K13</f>
        <v>0</v>
      </c>
      <c r="T6" s="289"/>
      <c r="U6" s="194">
        <f>Einzelergebnisse!K12</f>
        <v>0</v>
      </c>
      <c r="V6" s="304"/>
    </row>
    <row r="7" spans="1:22" ht="27.75" customHeight="1">
      <c r="A7" s="302">
        <f>Einzelergebnisse!A19</f>
        <v>0</v>
      </c>
      <c r="B7" s="178">
        <f>Einzelergebnisse!C19</f>
        <v>0</v>
      </c>
      <c r="C7" s="303">
        <f>Einzelergebnisse!F19</f>
        <v>0</v>
      </c>
      <c r="D7" s="178">
        <f>Einzelergebnisse!C20</f>
        <v>0</v>
      </c>
      <c r="E7" s="303">
        <f>Einzelergebnisse!F20</f>
        <v>0</v>
      </c>
      <c r="F7" s="178">
        <f>Einzelergebnisse!C21</f>
        <v>0</v>
      </c>
      <c r="G7" s="303">
        <f>Einzelergebnisse!F21</f>
        <v>0</v>
      </c>
      <c r="H7" s="178">
        <f>Einzelergebnisse!C22</f>
        <v>0</v>
      </c>
      <c r="I7" s="303">
        <f>Einzelergebnisse!F22</f>
        <v>0</v>
      </c>
      <c r="J7" s="184">
        <f>Einzelergebnisse!C23</f>
        <v>0</v>
      </c>
      <c r="K7" s="300">
        <f>Einzelergebnisse!F23</f>
        <v>0</v>
      </c>
      <c r="L7" s="287">
        <f>Einzelergebnisse!M23</f>
        <v>0</v>
      </c>
      <c r="M7" s="185">
        <f>Einzelergebnisse!J23</f>
        <v>0</v>
      </c>
      <c r="N7" s="293">
        <f>Einzelergebnisse!M22</f>
        <v>0</v>
      </c>
      <c r="O7" s="179">
        <f>Einzelergebnisse!J22</f>
        <v>0</v>
      </c>
      <c r="P7" s="293">
        <f>Einzelergebnisse!M21</f>
        <v>0</v>
      </c>
      <c r="Q7" s="179">
        <f>Einzelergebnisse!J21</f>
        <v>0</v>
      </c>
      <c r="R7" s="293">
        <f>Einzelergebnisse!M20</f>
        <v>0</v>
      </c>
      <c r="S7" s="179">
        <f>Einzelergebnisse!J20</f>
        <v>0</v>
      </c>
      <c r="T7" s="293">
        <f>Einzelergebnisse!M19</f>
        <v>0</v>
      </c>
      <c r="U7" s="179">
        <f>Einzelergebnisse!J19</f>
        <v>0</v>
      </c>
      <c r="V7" s="294">
        <f>Einzelergebnisse!H19</f>
        <v>0</v>
      </c>
    </row>
    <row r="8" spans="1:22" ht="27.75" customHeight="1">
      <c r="A8" s="302"/>
      <c r="B8" s="180">
        <f>Einzelergebnisse!D19</f>
        <v>0</v>
      </c>
      <c r="C8" s="303"/>
      <c r="D8" s="180">
        <f>Einzelergebnisse!D20</f>
        <v>0</v>
      </c>
      <c r="E8" s="303"/>
      <c r="F8" s="180">
        <f>Einzelergebnisse!D21</f>
        <v>0</v>
      </c>
      <c r="G8" s="303"/>
      <c r="H8" s="180">
        <f>Einzelergebnisse!D22</f>
        <v>0</v>
      </c>
      <c r="I8" s="303"/>
      <c r="J8" s="186">
        <f>Einzelergebnisse!D23</f>
        <v>0</v>
      </c>
      <c r="K8" s="300"/>
      <c r="L8" s="287"/>
      <c r="M8" s="187">
        <f>Einzelergebnisse!K23</f>
        <v>0</v>
      </c>
      <c r="N8" s="293"/>
      <c r="O8" s="181">
        <f>Einzelergebnisse!K22</f>
        <v>0</v>
      </c>
      <c r="P8" s="293"/>
      <c r="Q8" s="181">
        <f>Einzelergebnisse!K21</f>
        <v>0</v>
      </c>
      <c r="R8" s="293"/>
      <c r="S8" s="181">
        <f>Einzelergebnisse!K20</f>
        <v>0</v>
      </c>
      <c r="T8" s="293"/>
      <c r="U8" s="181">
        <f>Einzelergebnisse!K19</f>
        <v>0</v>
      </c>
      <c r="V8" s="295"/>
    </row>
    <row r="9" spans="1:22" ht="27.75" customHeight="1">
      <c r="A9" s="291">
        <f>Einzelergebnisse!A26</f>
        <v>0</v>
      </c>
      <c r="B9" s="190">
        <f>Einzelergebnisse!C26</f>
        <v>0</v>
      </c>
      <c r="C9" s="298">
        <f>Einzelergebnisse!F26</f>
        <v>0</v>
      </c>
      <c r="D9" s="190">
        <f>Einzelergebnisse!C27</f>
        <v>0</v>
      </c>
      <c r="E9" s="298">
        <f>Einzelergebnisse!F27</f>
        <v>0</v>
      </c>
      <c r="F9" s="190">
        <f>Einzelergebnisse!C28</f>
        <v>0</v>
      </c>
      <c r="G9" s="298">
        <f>Einzelergebnisse!F28</f>
        <v>0</v>
      </c>
      <c r="H9" s="190">
        <f>Einzelergebnisse!C29</f>
        <v>0</v>
      </c>
      <c r="I9" s="298">
        <f>Einzelergebnisse!F29</f>
        <v>0</v>
      </c>
      <c r="J9" s="184">
        <f>Einzelergebnisse!C30</f>
        <v>0</v>
      </c>
      <c r="K9" s="300">
        <f>Einzelergebnisse!F30</f>
        <v>0</v>
      </c>
      <c r="L9" s="287">
        <f>Einzelergebnisse!M30</f>
        <v>0</v>
      </c>
      <c r="M9" s="185">
        <f>Einzelergebnisse!J30</f>
        <v>0</v>
      </c>
      <c r="N9" s="289">
        <f>Einzelergebnisse!M29</f>
        <v>0</v>
      </c>
      <c r="O9" s="193">
        <f>Einzelergebnisse!J29</f>
        <v>0</v>
      </c>
      <c r="P9" s="289">
        <f>Einzelergebnisse!M28</f>
        <v>0</v>
      </c>
      <c r="Q9" s="193">
        <f>Einzelergebnisse!J28</f>
        <v>0</v>
      </c>
      <c r="R9" s="289">
        <f>Einzelergebnisse!M27</f>
        <v>0</v>
      </c>
      <c r="S9" s="193">
        <f>Einzelergebnisse!J27</f>
        <v>0</v>
      </c>
      <c r="T9" s="289">
        <f>Einzelergebnisse!M26</f>
        <v>0</v>
      </c>
      <c r="U9" s="193">
        <f>Einzelergebnisse!J26</f>
        <v>0</v>
      </c>
      <c r="V9" s="296">
        <f>Einzelergebnisse!H26</f>
        <v>0</v>
      </c>
    </row>
    <row r="10" spans="1:22" ht="27.75" customHeight="1">
      <c r="A10" s="291"/>
      <c r="B10" s="191">
        <f>Einzelergebnisse!D26</f>
        <v>0</v>
      </c>
      <c r="C10" s="298"/>
      <c r="D10" s="191">
        <f>Einzelergebnisse!D27</f>
        <v>0</v>
      </c>
      <c r="E10" s="298"/>
      <c r="F10" s="191">
        <f>Einzelergebnisse!D28</f>
        <v>0</v>
      </c>
      <c r="G10" s="298"/>
      <c r="H10" s="191">
        <f>Einzelergebnisse!D29</f>
        <v>0</v>
      </c>
      <c r="I10" s="298"/>
      <c r="J10" s="186">
        <f>Einzelergebnisse!D30</f>
        <v>0</v>
      </c>
      <c r="K10" s="300"/>
      <c r="L10" s="287"/>
      <c r="M10" s="187">
        <f>Einzelergebnisse!K30</f>
        <v>0</v>
      </c>
      <c r="N10" s="289"/>
      <c r="O10" s="194">
        <f>Einzelergebnisse!K29</f>
        <v>0</v>
      </c>
      <c r="P10" s="289"/>
      <c r="Q10" s="194">
        <f>Einzelergebnisse!K28</f>
        <v>0</v>
      </c>
      <c r="R10" s="289"/>
      <c r="S10" s="194">
        <f>Einzelergebnisse!K27</f>
        <v>0</v>
      </c>
      <c r="T10" s="289"/>
      <c r="U10" s="194">
        <f>Einzelergebnisse!K26</f>
        <v>0</v>
      </c>
      <c r="V10" s="304"/>
    </row>
    <row r="11" spans="1:22" ht="27.75" customHeight="1">
      <c r="A11" s="302">
        <f>Einzelergebnisse!A33</f>
        <v>0</v>
      </c>
      <c r="B11" s="178">
        <f>Einzelergebnisse!C33</f>
        <v>0</v>
      </c>
      <c r="C11" s="303">
        <f>Einzelergebnisse!F33</f>
        <v>0</v>
      </c>
      <c r="D11" s="178">
        <f>Einzelergebnisse!C34</f>
        <v>0</v>
      </c>
      <c r="E11" s="303">
        <f>Einzelergebnisse!F34</f>
        <v>0</v>
      </c>
      <c r="F11" s="178">
        <f>Einzelergebnisse!C35</f>
        <v>0</v>
      </c>
      <c r="G11" s="303">
        <f>Einzelergebnisse!F35</f>
        <v>0</v>
      </c>
      <c r="H11" s="178">
        <f>Einzelergebnisse!C36</f>
        <v>0</v>
      </c>
      <c r="I11" s="303">
        <f>Einzelergebnisse!F36</f>
        <v>0</v>
      </c>
      <c r="J11" s="184">
        <f>Einzelergebnisse!C37</f>
        <v>0</v>
      </c>
      <c r="K11" s="300">
        <f>Einzelergebnisse!F37</f>
        <v>0</v>
      </c>
      <c r="L11" s="287">
        <f>Einzelergebnisse!M37</f>
        <v>0</v>
      </c>
      <c r="M11" s="185">
        <f>Einzelergebnisse!J37</f>
        <v>0</v>
      </c>
      <c r="N11" s="293">
        <f>Einzelergebnisse!M36</f>
        <v>0</v>
      </c>
      <c r="O11" s="179">
        <f>Einzelergebnisse!J36</f>
        <v>0</v>
      </c>
      <c r="P11" s="293">
        <f>Einzelergebnisse!M35</f>
        <v>0</v>
      </c>
      <c r="Q11" s="179">
        <f>Einzelergebnisse!J35</f>
        <v>0</v>
      </c>
      <c r="R11" s="293">
        <f>Einzelergebnisse!M34</f>
        <v>0</v>
      </c>
      <c r="S11" s="179">
        <f>Einzelergebnisse!J34</f>
        <v>0</v>
      </c>
      <c r="T11" s="293">
        <f>Einzelergebnisse!M33</f>
        <v>0</v>
      </c>
      <c r="U11" s="179">
        <f>Einzelergebnisse!J33</f>
        <v>0</v>
      </c>
      <c r="V11" s="294">
        <f>Einzelergebnisse!H33</f>
        <v>0</v>
      </c>
    </row>
    <row r="12" spans="1:22" ht="27.75" customHeight="1">
      <c r="A12" s="302"/>
      <c r="B12" s="180">
        <f>Einzelergebnisse!D33</f>
        <v>0</v>
      </c>
      <c r="C12" s="303"/>
      <c r="D12" s="180">
        <f>Einzelergebnisse!D34</f>
        <v>0</v>
      </c>
      <c r="E12" s="303"/>
      <c r="F12" s="180">
        <f>Einzelergebnisse!D35</f>
        <v>0</v>
      </c>
      <c r="G12" s="303"/>
      <c r="H12" s="180">
        <f>Einzelergebnisse!D36</f>
        <v>0</v>
      </c>
      <c r="I12" s="303"/>
      <c r="J12" s="186">
        <f>Einzelergebnisse!D37</f>
        <v>0</v>
      </c>
      <c r="K12" s="300"/>
      <c r="L12" s="287"/>
      <c r="M12" s="187">
        <f>Einzelergebnisse!K37</f>
        <v>0</v>
      </c>
      <c r="N12" s="293"/>
      <c r="O12" s="181">
        <f>Einzelergebnisse!K36</f>
        <v>0</v>
      </c>
      <c r="P12" s="293"/>
      <c r="Q12" s="181">
        <f>Einzelergebnisse!K35</f>
        <v>0</v>
      </c>
      <c r="R12" s="293"/>
      <c r="S12" s="181">
        <f>Einzelergebnisse!K34</f>
        <v>0</v>
      </c>
      <c r="T12" s="293"/>
      <c r="U12" s="181">
        <f>Einzelergebnisse!K33</f>
        <v>0</v>
      </c>
      <c r="V12" s="295"/>
    </row>
    <row r="13" spans="1:22" ht="27.75" customHeight="1">
      <c r="A13" s="291">
        <f>Einzelergebnisse!A40</f>
        <v>0</v>
      </c>
      <c r="B13" s="190">
        <f>Einzelergebnisse!C40</f>
        <v>0</v>
      </c>
      <c r="C13" s="298">
        <f>Einzelergebnisse!F40</f>
        <v>0</v>
      </c>
      <c r="D13" s="190">
        <f>Einzelergebnisse!C41</f>
        <v>0</v>
      </c>
      <c r="E13" s="298">
        <f>Einzelergebnisse!F41</f>
        <v>0</v>
      </c>
      <c r="F13" s="190">
        <f>Einzelergebnisse!C42</f>
        <v>0</v>
      </c>
      <c r="G13" s="298">
        <f>Einzelergebnisse!F42</f>
        <v>0</v>
      </c>
      <c r="H13" s="190">
        <f>Einzelergebnisse!C43</f>
        <v>0</v>
      </c>
      <c r="I13" s="298">
        <f>Einzelergebnisse!F43</f>
        <v>0</v>
      </c>
      <c r="J13" s="184">
        <f>Einzelergebnisse!C44</f>
        <v>0</v>
      </c>
      <c r="K13" s="300">
        <f>Einzelergebnisse!F44</f>
        <v>0</v>
      </c>
      <c r="L13" s="287">
        <f>Einzelergebnisse!M44</f>
        <v>0</v>
      </c>
      <c r="M13" s="185">
        <f>Einzelergebnisse!J44</f>
        <v>0</v>
      </c>
      <c r="N13" s="289">
        <f>Einzelergebnisse!M43</f>
        <v>0</v>
      </c>
      <c r="O13" s="193">
        <f>Einzelergebnisse!J43</f>
        <v>0</v>
      </c>
      <c r="P13" s="289">
        <f>Einzelergebnisse!M42</f>
        <v>0</v>
      </c>
      <c r="Q13" s="193">
        <f>Einzelergebnisse!J42</f>
        <v>0</v>
      </c>
      <c r="R13" s="289">
        <f>Einzelergebnisse!M41</f>
        <v>0</v>
      </c>
      <c r="S13" s="193">
        <f>Einzelergebnisse!J41</f>
        <v>0</v>
      </c>
      <c r="T13" s="289">
        <f>Einzelergebnisse!M40</f>
        <v>0</v>
      </c>
      <c r="U13" s="193">
        <f>Einzelergebnisse!J40</f>
        <v>0</v>
      </c>
      <c r="V13" s="296">
        <f>Einzelergebnisse!H40</f>
        <v>0</v>
      </c>
    </row>
    <row r="14" spans="1:22" ht="27.75" customHeight="1">
      <c r="A14" s="291"/>
      <c r="B14" s="191">
        <f>Einzelergebnisse!D40</f>
        <v>0</v>
      </c>
      <c r="C14" s="298"/>
      <c r="D14" s="191">
        <f>Einzelergebnisse!D41</f>
        <v>0</v>
      </c>
      <c r="E14" s="298"/>
      <c r="F14" s="191">
        <f>Einzelergebnisse!D42</f>
        <v>0</v>
      </c>
      <c r="G14" s="298"/>
      <c r="H14" s="191">
        <f>Einzelergebnisse!D43</f>
        <v>0</v>
      </c>
      <c r="I14" s="298"/>
      <c r="J14" s="186">
        <f>Einzelergebnisse!D44</f>
        <v>0</v>
      </c>
      <c r="K14" s="300"/>
      <c r="L14" s="287"/>
      <c r="M14" s="187">
        <f>Einzelergebnisse!K44</f>
        <v>0</v>
      </c>
      <c r="N14" s="289"/>
      <c r="O14" s="194">
        <f>Einzelergebnisse!K43</f>
        <v>0</v>
      </c>
      <c r="P14" s="289"/>
      <c r="Q14" s="194">
        <f>Einzelergebnisse!K42</f>
        <v>0</v>
      </c>
      <c r="R14" s="289"/>
      <c r="S14" s="194">
        <f>Einzelergebnisse!K41</f>
        <v>0</v>
      </c>
      <c r="T14" s="289"/>
      <c r="U14" s="194">
        <f>Einzelergebnisse!K40</f>
        <v>0</v>
      </c>
      <c r="V14" s="304"/>
    </row>
    <row r="15" spans="1:22" ht="27.75" customHeight="1">
      <c r="A15" s="302">
        <f>Einzelergebnisse!A47</f>
        <v>0</v>
      </c>
      <c r="B15" s="178">
        <f>Einzelergebnisse!C47</f>
        <v>0</v>
      </c>
      <c r="C15" s="303">
        <f>Einzelergebnisse!F47</f>
        <v>0</v>
      </c>
      <c r="D15" s="178">
        <f>Einzelergebnisse!C48</f>
        <v>0</v>
      </c>
      <c r="E15" s="303">
        <f>Einzelergebnisse!F48</f>
        <v>0</v>
      </c>
      <c r="F15" s="178">
        <f>Einzelergebnisse!C49</f>
        <v>0</v>
      </c>
      <c r="G15" s="303">
        <f>Einzelergebnisse!F49</f>
        <v>0</v>
      </c>
      <c r="H15" s="178">
        <f>Einzelergebnisse!C50</f>
        <v>0</v>
      </c>
      <c r="I15" s="303">
        <f>Einzelergebnisse!F50</f>
        <v>0</v>
      </c>
      <c r="J15" s="184">
        <f>Einzelergebnisse!C51</f>
        <v>0</v>
      </c>
      <c r="K15" s="300">
        <f>Einzelergebnisse!F51</f>
        <v>0</v>
      </c>
      <c r="L15" s="287">
        <f>Einzelergebnisse!M51</f>
        <v>0</v>
      </c>
      <c r="M15" s="185">
        <f>Einzelergebnisse!J51</f>
        <v>0</v>
      </c>
      <c r="N15" s="293">
        <f>Einzelergebnisse!M50</f>
        <v>0</v>
      </c>
      <c r="O15" s="179">
        <f>Einzelergebnisse!J50</f>
        <v>0</v>
      </c>
      <c r="P15" s="293">
        <f>Einzelergebnisse!M49</f>
        <v>0</v>
      </c>
      <c r="Q15" s="179">
        <f>Einzelergebnisse!J49</f>
        <v>0</v>
      </c>
      <c r="R15" s="293">
        <f>Einzelergebnisse!M48</f>
        <v>0</v>
      </c>
      <c r="S15" s="179">
        <f>Einzelergebnisse!J48</f>
        <v>0</v>
      </c>
      <c r="T15" s="293">
        <f>Einzelergebnisse!M47</f>
        <v>0</v>
      </c>
      <c r="U15" s="179">
        <f>Einzelergebnisse!J47</f>
        <v>0</v>
      </c>
      <c r="V15" s="294">
        <f>Einzelergebnisse!H47</f>
        <v>0</v>
      </c>
    </row>
    <row r="16" spans="1:22" ht="27.75" customHeight="1">
      <c r="A16" s="302"/>
      <c r="B16" s="180">
        <f>Einzelergebnisse!D47</f>
        <v>0</v>
      </c>
      <c r="C16" s="303"/>
      <c r="D16" s="180">
        <f>Einzelergebnisse!D48</f>
        <v>0</v>
      </c>
      <c r="E16" s="303"/>
      <c r="F16" s="180">
        <f>Einzelergebnisse!D49</f>
        <v>0</v>
      </c>
      <c r="G16" s="303"/>
      <c r="H16" s="180">
        <f>Einzelergebnisse!D50</f>
        <v>0</v>
      </c>
      <c r="I16" s="303"/>
      <c r="J16" s="186">
        <f>Einzelergebnisse!D51</f>
        <v>0</v>
      </c>
      <c r="K16" s="300"/>
      <c r="L16" s="287"/>
      <c r="M16" s="187">
        <f>Einzelergebnisse!K51</f>
        <v>0</v>
      </c>
      <c r="N16" s="293"/>
      <c r="O16" s="181">
        <f>Einzelergebnisse!K50</f>
        <v>0</v>
      </c>
      <c r="P16" s="293"/>
      <c r="Q16" s="181">
        <f>Einzelergebnisse!K49</f>
        <v>0</v>
      </c>
      <c r="R16" s="293"/>
      <c r="S16" s="181">
        <f>Einzelergebnisse!K48</f>
        <v>0</v>
      </c>
      <c r="T16" s="293"/>
      <c r="U16" s="181">
        <f>Einzelergebnisse!K47</f>
        <v>0</v>
      </c>
      <c r="V16" s="295"/>
    </row>
    <row r="17" spans="1:22" ht="27.75" customHeight="1">
      <c r="A17" s="291">
        <f>Einzelergebnisse!A54</f>
        <v>0</v>
      </c>
      <c r="B17" s="190">
        <f>Einzelergebnisse!C54</f>
        <v>0</v>
      </c>
      <c r="C17" s="298">
        <f>Einzelergebnisse!F54</f>
        <v>0</v>
      </c>
      <c r="D17" s="190">
        <f>Einzelergebnisse!C55</f>
        <v>0</v>
      </c>
      <c r="E17" s="298">
        <f>Einzelergebnisse!F55</f>
        <v>0</v>
      </c>
      <c r="F17" s="190">
        <f>Einzelergebnisse!C56</f>
        <v>0</v>
      </c>
      <c r="G17" s="298">
        <f>Einzelergebnisse!F56</f>
        <v>0</v>
      </c>
      <c r="H17" s="190">
        <f>Einzelergebnisse!C57</f>
        <v>0</v>
      </c>
      <c r="I17" s="298">
        <f>Einzelergebnisse!F57</f>
        <v>0</v>
      </c>
      <c r="J17" s="184">
        <f>Einzelergebnisse!C58</f>
        <v>0</v>
      </c>
      <c r="K17" s="300">
        <f>Einzelergebnisse!F58</f>
        <v>0</v>
      </c>
      <c r="L17" s="287">
        <f>Einzelergebnisse!M58</f>
        <v>0</v>
      </c>
      <c r="M17" s="185">
        <f>Einzelergebnisse!J58</f>
        <v>0</v>
      </c>
      <c r="N17" s="289">
        <f>Einzelergebnisse!M57</f>
        <v>0</v>
      </c>
      <c r="O17" s="193">
        <f>Einzelergebnisse!J57</f>
        <v>0</v>
      </c>
      <c r="P17" s="289">
        <f>Einzelergebnisse!M56</f>
        <v>0</v>
      </c>
      <c r="Q17" s="193">
        <f>Einzelergebnisse!J56</f>
        <v>0</v>
      </c>
      <c r="R17" s="289">
        <f>Einzelergebnisse!M55</f>
        <v>0</v>
      </c>
      <c r="S17" s="193">
        <f>Einzelergebnisse!J55</f>
        <v>0</v>
      </c>
      <c r="T17" s="289">
        <f>Einzelergebnisse!M54</f>
        <v>0</v>
      </c>
      <c r="U17" s="193">
        <f>Einzelergebnisse!J54</f>
        <v>0</v>
      </c>
      <c r="V17" s="296">
        <f>Einzelergebnisse!H54</f>
        <v>0</v>
      </c>
    </row>
    <row r="18" spans="1:22" ht="27.75" customHeight="1" thickBot="1">
      <c r="A18" s="292"/>
      <c r="B18" s="192">
        <f>Einzelergebnisse!D54</f>
        <v>0</v>
      </c>
      <c r="C18" s="299"/>
      <c r="D18" s="192">
        <f>Einzelergebnisse!D55</f>
        <v>0</v>
      </c>
      <c r="E18" s="299"/>
      <c r="F18" s="192">
        <f>Einzelergebnisse!D56</f>
        <v>0</v>
      </c>
      <c r="G18" s="299"/>
      <c r="H18" s="192">
        <f>Einzelergebnisse!D57</f>
        <v>0</v>
      </c>
      <c r="I18" s="299"/>
      <c r="J18" s="188">
        <f>Einzelergebnisse!D58</f>
        <v>0</v>
      </c>
      <c r="K18" s="301"/>
      <c r="L18" s="288"/>
      <c r="M18" s="189">
        <f>Einzelergebnisse!K58</f>
        <v>0</v>
      </c>
      <c r="N18" s="290"/>
      <c r="O18" s="195">
        <f>Einzelergebnisse!K57</f>
        <v>0</v>
      </c>
      <c r="P18" s="290"/>
      <c r="Q18" s="195">
        <f>Einzelergebnisse!K56</f>
        <v>0</v>
      </c>
      <c r="R18" s="290"/>
      <c r="S18" s="195">
        <f>Einzelergebnisse!K55</f>
        <v>0</v>
      </c>
      <c r="T18" s="290"/>
      <c r="U18" s="195">
        <f>Einzelergebnisse!K54</f>
        <v>0</v>
      </c>
      <c r="V18" s="297"/>
    </row>
    <row r="19" spans="1:22" ht="28.5" thickBot="1">
      <c r="A19" s="182"/>
      <c r="B19" s="183"/>
      <c r="C19" s="182"/>
      <c r="D19" s="182"/>
      <c r="E19" s="182"/>
      <c r="F19" s="182"/>
      <c r="G19" s="182"/>
      <c r="H19" s="306"/>
      <c r="I19" s="307"/>
      <c r="J19" s="285">
        <f>SUM(K3:K17)</f>
        <v>0</v>
      </c>
      <c r="K19" s="286"/>
      <c r="L19" s="285">
        <f>SUM(L3:L17)</f>
        <v>0</v>
      </c>
      <c r="M19" s="286"/>
      <c r="N19" s="182"/>
      <c r="O19" s="182"/>
      <c r="P19" s="182"/>
      <c r="Q19" s="182"/>
      <c r="R19" s="182"/>
      <c r="S19" s="182"/>
      <c r="T19" s="182"/>
      <c r="U19" s="182"/>
      <c r="V19" s="182"/>
    </row>
  </sheetData>
  <sheetProtection/>
  <mergeCells count="112">
    <mergeCell ref="N2:O2"/>
    <mergeCell ref="P2:Q2"/>
    <mergeCell ref="R2:S2"/>
    <mergeCell ref="T2:U2"/>
    <mergeCell ref="P3:P4"/>
    <mergeCell ref="A1:I1"/>
    <mergeCell ref="J1:M1"/>
    <mergeCell ref="N1:V1"/>
    <mergeCell ref="B2:C2"/>
    <mergeCell ref="D2:E2"/>
    <mergeCell ref="F2:G2"/>
    <mergeCell ref="H2:I2"/>
    <mergeCell ref="J2:K2"/>
    <mergeCell ref="L2:M2"/>
    <mergeCell ref="T5:T6"/>
    <mergeCell ref="V5:V6"/>
    <mergeCell ref="A3:A4"/>
    <mergeCell ref="C3:C4"/>
    <mergeCell ref="E3:E4"/>
    <mergeCell ref="G3:G4"/>
    <mergeCell ref="I3:I4"/>
    <mergeCell ref="K3:K4"/>
    <mergeCell ref="L3:L4"/>
    <mergeCell ref="N3:N4"/>
    <mergeCell ref="A5:A6"/>
    <mergeCell ref="C5:C6"/>
    <mergeCell ref="E5:E6"/>
    <mergeCell ref="G5:G6"/>
    <mergeCell ref="I5:I6"/>
    <mergeCell ref="K5:K6"/>
    <mergeCell ref="L7:L8"/>
    <mergeCell ref="N7:N8"/>
    <mergeCell ref="P7:P8"/>
    <mergeCell ref="R3:R4"/>
    <mergeCell ref="T3:T4"/>
    <mergeCell ref="V3:V4"/>
    <mergeCell ref="L5:L6"/>
    <mergeCell ref="N5:N6"/>
    <mergeCell ref="P5:P6"/>
    <mergeCell ref="R5:R6"/>
    <mergeCell ref="A7:A8"/>
    <mergeCell ref="C7:C8"/>
    <mergeCell ref="E7:E8"/>
    <mergeCell ref="G7:G8"/>
    <mergeCell ref="I7:I8"/>
    <mergeCell ref="K7:K8"/>
    <mergeCell ref="L9:L10"/>
    <mergeCell ref="N9:N10"/>
    <mergeCell ref="P9:P10"/>
    <mergeCell ref="R9:R10"/>
    <mergeCell ref="T9:T10"/>
    <mergeCell ref="V9:V10"/>
    <mergeCell ref="P11:P12"/>
    <mergeCell ref="R7:R8"/>
    <mergeCell ref="T7:T8"/>
    <mergeCell ref="V7:V8"/>
    <mergeCell ref="A9:A10"/>
    <mergeCell ref="C9:C10"/>
    <mergeCell ref="E9:E10"/>
    <mergeCell ref="G9:G10"/>
    <mergeCell ref="I9:I10"/>
    <mergeCell ref="K9:K10"/>
    <mergeCell ref="T13:T14"/>
    <mergeCell ref="V13:V14"/>
    <mergeCell ref="A11:A12"/>
    <mergeCell ref="C11:C12"/>
    <mergeCell ref="E11:E12"/>
    <mergeCell ref="G11:G12"/>
    <mergeCell ref="I11:I12"/>
    <mergeCell ref="K11:K12"/>
    <mergeCell ref="L11:L12"/>
    <mergeCell ref="N11:N12"/>
    <mergeCell ref="A13:A14"/>
    <mergeCell ref="C13:C14"/>
    <mergeCell ref="E13:E14"/>
    <mergeCell ref="G13:G14"/>
    <mergeCell ref="I13:I14"/>
    <mergeCell ref="K13:K14"/>
    <mergeCell ref="L15:L16"/>
    <mergeCell ref="N15:N16"/>
    <mergeCell ref="P15:P16"/>
    <mergeCell ref="R11:R12"/>
    <mergeCell ref="T11:T12"/>
    <mergeCell ref="V11:V12"/>
    <mergeCell ref="L13:L14"/>
    <mergeCell ref="N13:N14"/>
    <mergeCell ref="P13:P14"/>
    <mergeCell ref="R13:R14"/>
    <mergeCell ref="A15:A16"/>
    <mergeCell ref="C15:C16"/>
    <mergeCell ref="E15:E16"/>
    <mergeCell ref="G15:G16"/>
    <mergeCell ref="I15:I16"/>
    <mergeCell ref="K15:K16"/>
    <mergeCell ref="A17:A18"/>
    <mergeCell ref="C17:C18"/>
    <mergeCell ref="E17:E18"/>
    <mergeCell ref="G17:G18"/>
    <mergeCell ref="I17:I18"/>
    <mergeCell ref="V17:V18"/>
    <mergeCell ref="P17:P18"/>
    <mergeCell ref="R17:R18"/>
    <mergeCell ref="T17:T18"/>
    <mergeCell ref="R15:R16"/>
    <mergeCell ref="T15:T16"/>
    <mergeCell ref="V15:V16"/>
    <mergeCell ref="H19:I19"/>
    <mergeCell ref="J19:K19"/>
    <mergeCell ref="L19:M19"/>
    <mergeCell ref="K17:K18"/>
    <mergeCell ref="L17:L18"/>
    <mergeCell ref="N17:N18"/>
  </mergeCells>
  <conditionalFormatting sqref="H19:I19">
    <cfRule type="cellIs" priority="36" dxfId="3" operator="lessThan" stopIfTrue="1">
      <formula>0</formula>
    </cfRule>
    <cfRule type="cellIs" priority="37" dxfId="4" operator="greaterThan" stopIfTrue="1">
      <formula>-1</formula>
    </cfRule>
  </conditionalFormatting>
  <conditionalFormatting sqref="J1:M1">
    <cfRule type="cellIs" priority="33" dxfId="4" operator="greaterThan" stopIfTrue="1">
      <formula>0</formula>
    </cfRule>
    <cfRule type="cellIs" priority="34" dxfId="32" operator="lessThan" stopIfTrue="1">
      <formula>0</formula>
    </cfRule>
  </conditionalFormatting>
  <conditionalFormatting sqref="B3 B7 B11 B15 D15 D11 D7 D3 F3 F7 F11 F15 H15 H11 H7 H3 O3 Q3 S3 U3 U7 S7 Q7 O7 O11 Q11 S11 U11 U15 S15 Q15 O15">
    <cfRule type="cellIs" priority="30" dxfId="4" operator="greaterThan" stopIfTrue="1">
      <formula>174</formula>
    </cfRule>
    <cfRule type="cellIs" priority="31" dxfId="3" operator="greaterThan" stopIfTrue="1">
      <formula>149</formula>
    </cfRule>
    <cfRule type="cellIs" priority="32" dxfId="1" operator="equal" stopIfTrue="1">
      <formula>0</formula>
    </cfRule>
  </conditionalFormatting>
  <conditionalFormatting sqref="B4 B8 B12 B16 D16 D12 D8 D4 F4 H4 H8 F8 F12 H12 H16 F16 U4 U8 U12 U16 S16 S12 S8 S4 Q4 Q8 Q12 Q16 O16 O12 O8 O4">
    <cfRule type="cellIs" priority="27" dxfId="4" operator="greaterThan" stopIfTrue="1">
      <formula>99</formula>
    </cfRule>
    <cfRule type="cellIs" priority="28" dxfId="3" operator="greaterThan" stopIfTrue="1">
      <formula>79</formula>
    </cfRule>
    <cfRule type="cellIs" priority="29" dxfId="1" operator="equal" stopIfTrue="1">
      <formula>0</formula>
    </cfRule>
  </conditionalFormatting>
  <conditionalFormatting sqref="C3:C4 C7:C8 C11:C12 C15:C16 E15:E16 E11:E12 E7:E8 E3:E4 G3:G4 G7:G8 G11:G12 G15:G16 I15:I16 I11:I12 I7:I8 I3:I4 N3:N4 N7:N8 N11:N12 N15:N16 P15:P16 P11:P12 P7:P8 P3:P4 R3:R4 R7:R8 R11:R12 R15:R16 T15:T16 T11:T12 T7:T8 T3:T4">
    <cfRule type="cellIs" priority="24" dxfId="4" operator="greaterThan" stopIfTrue="1">
      <formula>249</formula>
    </cfRule>
    <cfRule type="cellIs" priority="25" dxfId="3" operator="greaterThan" stopIfTrue="1">
      <formula>199</formula>
    </cfRule>
    <cfRule type="cellIs" priority="26" dxfId="1" operator="equal" stopIfTrue="1">
      <formula>0</formula>
    </cfRule>
  </conditionalFormatting>
  <conditionalFormatting sqref="B5 B9 B13 B17 D17 D13 D9 D5 F5 F9 F13 F17 H17 H13 H9 H5 O5 Q5 S5 U5 U9 S9 Q9 O9 O13 Q13 S13 U13 U17 S17 Q17 O17">
    <cfRule type="cellIs" priority="21" dxfId="4" operator="greaterThan" stopIfTrue="1">
      <formula>174</formula>
    </cfRule>
    <cfRule type="cellIs" priority="22" dxfId="3" operator="greaterThan" stopIfTrue="1">
      <formula>149</formula>
    </cfRule>
    <cfRule type="cellIs" priority="23" dxfId="0" operator="equal" stopIfTrue="1">
      <formula>0</formula>
    </cfRule>
  </conditionalFormatting>
  <conditionalFormatting sqref="B6 D6 F6 H6 H10 F10 D10 B10 B14 D14 F14 H14 H18 F18 D18 B18 O6 Q6 S6 U6 U10 S10 Q10 O10 O14 Q14 S14 U14 U18 S18 Q18 O18">
    <cfRule type="cellIs" priority="18" dxfId="4" operator="greaterThan" stopIfTrue="1">
      <formula>99</formula>
    </cfRule>
    <cfRule type="cellIs" priority="19" dxfId="3" operator="greaterThan" stopIfTrue="1">
      <formula>79</formula>
    </cfRule>
    <cfRule type="cellIs" priority="20" dxfId="0" operator="equal" stopIfTrue="1">
      <formula>0</formula>
    </cfRule>
  </conditionalFormatting>
  <conditionalFormatting sqref="C5:C6 E5:E6 G5:G6 I5:I6 I9:I10 G9:G10 E9:E10 C13:C14 E13:E14 G13:G14 I13:I14 C9:C10 C17:C18 E17:E18 G17:G18 I17:I18 N17:N18 N13:N14 N9:N10 N5:N6 P5:P6 R5:R6 T5:T6 T9:T10 R9:R10 P9:P10 P13:P14 R13:R14 T13:T14 T17:T18 R17:R18 P17:P18">
    <cfRule type="cellIs" priority="15" dxfId="4" operator="greaterThan" stopIfTrue="1">
      <formula>249</formula>
    </cfRule>
    <cfRule type="cellIs" priority="16" dxfId="3" operator="greaterThan" stopIfTrue="1">
      <formula>199</formula>
    </cfRule>
    <cfRule type="cellIs" priority="17" dxfId="0" operator="equal" stopIfTrue="1">
      <formula>0</formula>
    </cfRule>
  </conditionalFormatting>
  <conditionalFormatting sqref="J3 J5 J7 J9 J11 J13 J15 J17 M17 M15 M13 M11 M9 M7 M5 M3">
    <cfRule type="cellIs" priority="12" dxfId="4" operator="greaterThan" stopIfTrue="1">
      <formula>699</formula>
    </cfRule>
    <cfRule type="cellIs" priority="13" dxfId="3" operator="greaterThan" stopIfTrue="1">
      <formula>599</formula>
    </cfRule>
    <cfRule type="cellIs" priority="14" dxfId="2" operator="equal" stopIfTrue="1">
      <formula>0</formula>
    </cfRule>
  </conditionalFormatting>
  <conditionalFormatting sqref="J4 J6 J8 J10 J12 J14 J16 J18 M18 M16 M14 M12 M10 M8 M6 M4">
    <cfRule type="cellIs" priority="9" dxfId="4" operator="greaterThan" stopIfTrue="1">
      <formula>399</formula>
    </cfRule>
    <cfRule type="cellIs" priority="10" dxfId="3" operator="greaterThan" stopIfTrue="1">
      <formula>319</formula>
    </cfRule>
    <cfRule type="cellIs" priority="11" dxfId="2" operator="equal" stopIfTrue="1">
      <formula>0</formula>
    </cfRule>
  </conditionalFormatting>
  <conditionalFormatting sqref="K3:L18">
    <cfRule type="cellIs" priority="8" dxfId="3" operator="greaterThan" stopIfTrue="1">
      <formula>399</formula>
    </cfRule>
  </conditionalFormatting>
  <conditionalFormatting sqref="K3:L18">
    <cfRule type="cellIs" priority="7" dxfId="4" operator="greaterThan" stopIfTrue="1">
      <formula>449</formula>
    </cfRule>
  </conditionalFormatting>
  <conditionalFormatting sqref="K3:L18">
    <cfRule type="cellIs" priority="6" dxfId="2" operator="equal" stopIfTrue="1">
      <formula>0</formula>
    </cfRule>
  </conditionalFormatting>
  <conditionalFormatting sqref="J19:M19">
    <cfRule type="cellIs" priority="3" dxfId="4" operator="greaterThan" stopIfTrue="1">
      <formula>2699</formula>
    </cfRule>
    <cfRule type="cellIs" priority="4" dxfId="3" operator="greaterThan" stopIfTrue="1">
      <formula>2399</formula>
    </cfRule>
    <cfRule type="cellIs" priority="5" dxfId="2" operator="equal" stopIfTrue="1">
      <formula>0</formula>
    </cfRule>
  </conditionalFormatting>
  <conditionalFormatting sqref="A15:A16 V15:V16 V11:V12 V7:V8 V3:V4 A3:A4 A7:A8 A11:A12">
    <cfRule type="cellIs" priority="2" dxfId="1" operator="equal" stopIfTrue="1">
      <formula>0</formula>
    </cfRule>
  </conditionalFormatting>
  <conditionalFormatting sqref="A5:A6 A9:A10 A13:A14 A17:A18 V17:V18 V13:V14 V9:V10 V5:V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7"/>
  <dimension ref="A1:H18"/>
  <sheetViews>
    <sheetView zoomScalePageLayoutView="0" workbookViewId="0" topLeftCell="A13">
      <selection activeCell="C10" sqref="C10"/>
    </sheetView>
  </sheetViews>
  <sheetFormatPr defaultColWidth="11.421875" defaultRowHeight="12.75"/>
  <cols>
    <col min="1" max="1" width="19.421875" style="0" customWidth="1"/>
    <col min="3" max="9" width="33.140625" style="0" customWidth="1"/>
  </cols>
  <sheetData>
    <row r="1" ht="60" customHeight="1">
      <c r="A1" s="198"/>
    </row>
    <row r="2" ht="60" customHeight="1"/>
    <row r="3" ht="60" customHeight="1"/>
    <row r="4" ht="60" customHeight="1"/>
    <row r="5" ht="60" customHeight="1"/>
    <row r="6" ht="60" customHeight="1"/>
    <row r="7" ht="60" customHeight="1"/>
    <row r="8" ht="60" customHeight="1"/>
    <row r="9" ht="60" customHeight="1"/>
    <row r="10" ht="60.75" customHeight="1">
      <c r="C10" s="199" t="s">
        <v>118</v>
      </c>
    </row>
    <row r="11" spans="3:8" ht="60.75" customHeight="1">
      <c r="C11" s="161" t="s">
        <v>114</v>
      </c>
      <c r="D11" s="160" t="s">
        <v>110</v>
      </c>
      <c r="E11" s="160" t="s">
        <v>111</v>
      </c>
      <c r="F11" s="160" t="s">
        <v>112</v>
      </c>
      <c r="G11" t="s">
        <v>100</v>
      </c>
      <c r="H11" s="160" t="s">
        <v>113</v>
      </c>
    </row>
    <row r="12" ht="60.75" customHeight="1">
      <c r="C12" t="s">
        <v>96</v>
      </c>
    </row>
    <row r="13" ht="60.75" customHeight="1">
      <c r="C13" s="160" t="s">
        <v>117</v>
      </c>
    </row>
    <row r="14" ht="60.75" customHeight="1">
      <c r="C14" s="160" t="s">
        <v>116</v>
      </c>
    </row>
    <row r="15" ht="60.75" customHeight="1">
      <c r="C15" t="s">
        <v>97</v>
      </c>
    </row>
    <row r="16" ht="60.75" customHeight="1">
      <c r="C16" s="160" t="s">
        <v>115</v>
      </c>
    </row>
    <row r="17" ht="60.75" customHeight="1">
      <c r="C17" t="s">
        <v>98</v>
      </c>
    </row>
    <row r="18" ht="60.75" customHeight="1">
      <c r="C18" t="s">
        <v>99</v>
      </c>
    </row>
    <row r="19" ht="60.75" customHeight="1"/>
    <row r="20" ht="60.75" customHeight="1"/>
    <row r="21" ht="60.75" customHeight="1"/>
    <row r="22" ht="60.75" customHeight="1"/>
    <row r="23" ht="60.75" customHeight="1"/>
    <row r="24" ht="60.75" customHeight="1"/>
    <row r="25" ht="60.75" customHeight="1"/>
    <row r="26" ht="60.75" customHeight="1"/>
    <row r="27" ht="60.75" customHeight="1"/>
    <row r="28" ht="60.75" customHeight="1"/>
    <row r="29" ht="60.75" customHeight="1"/>
    <row r="30" ht="60.75" customHeight="1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"/>
  <dimension ref="A1:AG229"/>
  <sheetViews>
    <sheetView zoomScalePageLayoutView="0" workbookViewId="0" topLeftCell="A1">
      <pane ySplit="1" topLeftCell="A189" activePane="bottomLeft" state="frozen"/>
      <selection pane="topLeft" activeCell="A1" sqref="A1:G1"/>
      <selection pane="bottomLeft" activeCell="T227" sqref="T227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  <col min="28" max="28" width="18.7109375" style="0" customWidth="1"/>
    <col min="29" max="29" width="11.421875" style="0" customWidth="1"/>
  </cols>
  <sheetData>
    <row r="1" spans="11:32" s="6" customFormat="1" ht="25.5">
      <c r="K1" s="1" t="s">
        <v>36</v>
      </c>
      <c r="L1" s="7" t="s">
        <v>48</v>
      </c>
      <c r="M1" s="1" t="s">
        <v>50</v>
      </c>
      <c r="N1" s="1" t="s">
        <v>51</v>
      </c>
      <c r="O1" s="1" t="s">
        <v>35</v>
      </c>
      <c r="P1" s="1" t="s">
        <v>49</v>
      </c>
      <c r="Q1" s="308" t="s">
        <v>53</v>
      </c>
      <c r="R1" s="308"/>
      <c r="V1" s="2" t="s">
        <v>18</v>
      </c>
      <c r="X1" s="6" t="s">
        <v>52</v>
      </c>
      <c r="AF1" s="6" t="s">
        <v>64</v>
      </c>
    </row>
    <row r="2" spans="1:33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4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IF(übertrag!$H$2=7,VLOOKUP(übertrag!I2,siebenü,2,),"")))))))</f>
        <v>0</v>
      </c>
      <c r="L2">
        <f>IF($H$2=8,VLOOKUP(übertrag!I2,achtü,2,),IF($H$2=9,VLOOKUP(übertrag!I2,neunü,2,),IF($H$2=10,VLOOKUP(übertrag!I2,zehnü,2,),IF($H$2=11,VLOOKUP(übertrag!I2,elfü,2,),IF($H$2=12,VLOOKUP(übertrag!I2,zwoelfü,2,),IF($H$2=13,VLOOKUP(übertrag!I2,dreizehnü,2,),IF($H$2=14,VLOOKUP(übertrag!I2,vierzehnü,2,),"")))))))</f>
      </c>
      <c r="M2">
        <f>IF(übertrag!$H$2=1,VLOOKUP(übertrag!I2,_jhg1,2,),IF($H$2=2,VLOOKUP(übertrag!I2,_jhg2,2,),IF($H$2=3,VLOOKUP(übertrag!I2,_jhg3,2,),IF($H$2=4,VLOOKUP(übertrag!I2,_jhg4,2,),IF($H$2=5,VLOOKUP(übertrag!I2,_jhg5,2,),IF($H$2=6,VLOOKUP(übertrag!I2,_jhg6,2,),IF(übertrag!$H$2=7,VLOOKUP(übertrag!I2,_jhg7,2,),"")))))))</f>
        <v>0</v>
      </c>
      <c r="N2">
        <f>IF($H$2=8,VLOOKUP(übertrag!I2,_jhg8,2,),IF($H$2=9,VLOOKUP(übertrag!I2,_jhg9,2,),IF($H$2=10,VLOOKUP(übertrag!I2,_jhg10,2,),IF($H$2=11,VLOOKUP(übertrag!I2,_jhg11,2,),IF($H$2=12,VLOOKUP(übertrag!I2,_jhg12,2,),IF(übertrag!$H$2=13,VLOOKUP(übertrag!I2,_jhg13,2,),IF(übertrag!$H$2=14,VLOOKUP(übertrag!I2,_jhg14,2,),"")))))))</f>
      </c>
      <c r="O2">
        <f>IF(übertrag!$H$2=1,VLOOKUP(übertrag!I2,paß1a,übertrag!O30+1,),IF($H$2=2,VLOOKUP(übertrag!I2,paß2a,übertrag!O30+1,),IF($H$2=3,VLOOKUP(übertrag!I2,paß3a,übertrag!O30+1,),IF($H$2=4,VLOOKUP(übertrag!I2,paß4a,übertrag!O30+1,),IF($H$2=5,VLOOKUP(übertrag!I2,paß5a,übertrag!O30+1,),IF($H$2=6,VLOOKUP(übertrag!I2,paß6a,übertrag!O30+1,),IF(übertrag!$H$2=7,VLOOKUP(übertrag!I2,paß7a,übertrag!O30+1,),"")))))))</f>
        <v>0</v>
      </c>
      <c r="P2">
        <f>IF($H$2=8,VLOOKUP(übertrag!I2,paß8a,übertrag!O30+1,),IF($H$2=9,VLOOKUP(übertrag!I2,paß9a,übertrag!O30+1,),IF($H$2=10,VLOOKUP(übertrag!I2,paß10a,übertrag!O30+1,),IF($H$2=11,VLOOKUP(übertrag!I2,paß11a,übertrag!O30+1,),IF($H$2=12,VLOOKUP(übertrag!I2,paß12a,übertrag!O30+1,),IF($H$2=13,VLOOKUP(übertrag!I2,paß13a,übertrag!O30+1,),IF($H$2=14,VLOOKUP(übertrag!I2,paß14a,übertrag!O30+1,),"")))))))</f>
      </c>
      <c r="Q2" s="89" t="b">
        <v>1</v>
      </c>
      <c r="R2" s="89" t="b">
        <v>0</v>
      </c>
      <c r="U2" s="3">
        <v>1</v>
      </c>
      <c r="V2" s="4" t="str">
        <f>'MANNSCHAFTEN+SPIELER'!A3</f>
        <v>Gast 1</v>
      </c>
      <c r="Y2">
        <v>1</v>
      </c>
      <c r="Z2">
        <f>IF(I16,VLOOKUP(übertrag!I16,Heimü,2,),"")</f>
        <v>0</v>
      </c>
      <c r="AB2" t="str">
        <f>Z2&amp;AB18&amp;O16&amp;AB19</f>
        <v>0 (0)</v>
      </c>
      <c r="AC2" t="str">
        <f>IF(K2="",L2&amp;AB18&amp;P2&amp;AB19,K2&amp;AB18&amp;O2&amp;AB19)</f>
        <v>0 (0)</v>
      </c>
      <c r="AD2" t="str">
        <f>IF(K2="",L2&amp;AB18&amp;P16&amp;AB19,K2&amp;AB18&amp;P16&amp;AB19)</f>
        <v>0 ()</v>
      </c>
      <c r="AE2">
        <v>1</v>
      </c>
      <c r="AF2">
        <v>1</v>
      </c>
      <c r="AG2">
        <v>1</v>
      </c>
    </row>
    <row r="3" spans="1:33" ht="12.75">
      <c r="A3">
        <v>13</v>
      </c>
      <c r="B3">
        <v>1</v>
      </c>
      <c r="D3">
        <v>13</v>
      </c>
      <c r="I3">
        <v>13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IF($H$2=7,VLOOKUP(übertrag!I3,siebenü,2,),"")))))))</f>
        <v>0</v>
      </c>
      <c r="L3">
        <f>IF($H$2=8,VLOOKUP(übertrag!I3,achtü,2,),IF($H$2=9,VLOOKUP(übertrag!I3,neunü,2,),IF($H$2=10,VLOOKUP(übertrag!I3,zehnü,2,),IF($H$2=11,VLOOKUP(übertrag!I3,elfü,2,),IF($H$2=12,VLOOKUP(übertrag!I3,zwoelfü,2,),IF($H$2=13,VLOOKUP(übertrag!I3,dreizehnü,2,),IF($H$2=14,VLOOKUP(übertrag!I3,vierzehnü,2,),"")))))))</f>
      </c>
      <c r="M3">
        <f>IF(übertrag!$H$2=1,VLOOKUP(übertrag!I3,_jhg1,2,),IF($H$2=2,VLOOKUP(übertrag!I3,_jhg2,2,),IF($H$2=3,VLOOKUP(übertrag!I3,_jhg3,2,),IF($H$2=4,VLOOKUP(übertrag!I3,_jhg4,2,),IF($H$2=5,VLOOKUP(übertrag!I3,_jhg5,2,),IF($H$2=6,VLOOKUP(übertrag!I3,_jhg6,2,),IF(übertrag!$H$2=7,VLOOKUP(übertrag!I3,_jhg7,2,),"")))))))</f>
        <v>0</v>
      </c>
      <c r="N3">
        <f>IF($H$2=8,VLOOKUP(übertrag!I3,_jhg8,2,),IF($H$2=9,VLOOKUP(übertrag!I3,_jhg9,2,),IF($H$2=10,VLOOKUP(übertrag!I3,_jhg10,2,),IF($H$2=11,VLOOKUP(übertrag!I3,_jhg11,2,),IF($H$2=12,VLOOKUP(übertrag!I3,_jhg12,2,),IF(übertrag!$H$2=13,VLOOKUP(übertrag!I3,_jhg13,2,),IF(übertrag!$H$2=14,VLOOKUP(übertrag!I3,_jhg14,2,),"")))))))</f>
      </c>
      <c r="O3">
        <f>IF(übertrag!$H$2=1,VLOOKUP(übertrag!I3,paß1a,übertrag!O31+1,),IF($H$2=2,VLOOKUP(übertrag!I3,paß2a,übertrag!O31+1,),IF($H$2=3,VLOOKUP(übertrag!I3,paß3a,übertrag!O31+1,),IF($H$2=4,VLOOKUP(übertrag!I3,paß4a,übertrag!O31+1,),IF($H$2=5,VLOOKUP(übertrag!I3,paß5a,übertrag!O31+1,),IF($H$2=6,VLOOKUP(übertrag!I3,paß6a,übertrag!O31+1,),IF(übertrag!$H$2=7,VLOOKUP(übertrag!I3,paß7a,übertrag!O31+1,),"")))))))</f>
        <v>0</v>
      </c>
      <c r="P3">
        <f>IF($H$2=8,VLOOKUP(übertrag!I3,paß8a,übertrag!O31+1,),IF($H$2=9,VLOOKUP(übertrag!I3,paß9a,übertrag!O31+1,),IF($H$2=10,VLOOKUP(übertrag!I3,paß10a,übertrag!O31+1,),IF($H$2=11,VLOOKUP(übertrag!I3,paß11a,übertrag!O31+1,),IF($H$2=12,VLOOKUP(übertrag!I3,paß12a,übertrag!O31+1,),IF($H$2=13,VLOOKUP(übertrag!I3,paß13a,übertrag!O31+1,),IF($H$2=14,VLOOKUP(übertrag!I3,paß14a,übertrag!O31+1,),"")))))))</f>
      </c>
      <c r="Q3" s="89" t="b">
        <v>0</v>
      </c>
      <c r="R3" s="89" t="b">
        <v>0</v>
      </c>
      <c r="U3" s="3">
        <v>2</v>
      </c>
      <c r="V3" s="4">
        <f>'MANNSCHAFTEN+SPIELER'!A54</f>
        <v>0</v>
      </c>
      <c r="Z3">
        <f>IF(I17,VLOOKUP(übertrag!I17,Heimü,2,),"")</f>
        <v>0</v>
      </c>
      <c r="AB3" t="str">
        <f>Z3&amp;AB18&amp;O17&amp;AB19</f>
        <v>0 (0)</v>
      </c>
      <c r="AC3" t="str">
        <f>IF(K3="",L3&amp;AB18&amp;P3&amp;AB19,K3&amp;AB18&amp;O3&amp;AB19)</f>
        <v>0 (0)</v>
      </c>
      <c r="AD3" t="str">
        <f>IF(K3="",L3&amp;AB18&amp;P17&amp;AB19,K3&amp;AB18&amp;P17&amp;AB19)</f>
        <v>0 ()</v>
      </c>
      <c r="AE3">
        <v>2</v>
      </c>
      <c r="AF3" s="176">
        <v>2</v>
      </c>
      <c r="AG3">
        <v>2</v>
      </c>
    </row>
    <row r="4" spans="1:33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IF($H$2=7,VLOOKUP(übertrag!I4,siebenü,2,),"")))))))</f>
        <v>0</v>
      </c>
      <c r="L4">
        <f>IF($H$2=8,VLOOKUP(übertrag!I4,achtü,2,),IF($H$2=9,VLOOKUP(übertrag!I4,neunü,2,),IF($H$2=10,VLOOKUP(übertrag!I4,zehnü,2,),IF($H$2=11,VLOOKUP(übertrag!I4,elfü,2,),IF($H$2=12,VLOOKUP(übertrag!I4,zwoelfü,2,),IF($H$2=13,VLOOKUP(übertrag!I4,dreizehnü,2,),IF($H$2=14,VLOOKUP(übertrag!I4,vierzehnü,2,),"")))))))</f>
      </c>
      <c r="M4">
        <f>IF(übertrag!$H$2=1,VLOOKUP(übertrag!I4,_jhg1,2,),IF($H$2=2,VLOOKUP(übertrag!I4,_jhg2,2,),IF($H$2=3,VLOOKUP(übertrag!I4,_jhg3,2,),IF($H$2=4,VLOOKUP(übertrag!I4,_jhg4,2,),IF($H$2=5,VLOOKUP(übertrag!I4,_jhg5,2,),IF($H$2=6,VLOOKUP(übertrag!I4,_jhg6,2,),IF(übertrag!$H$2=7,VLOOKUP(übertrag!I4,_jhg7,2,),"")))))))</f>
        <v>0</v>
      </c>
      <c r="N4">
        <f>IF($H$2=8,VLOOKUP(übertrag!I4,_jhg8,2,),IF($H$2=9,VLOOKUP(übertrag!I4,_jhg9,2,),IF($H$2=10,VLOOKUP(übertrag!I4,_jhg10,2,),IF($H$2=11,VLOOKUP(übertrag!I4,_jhg11,2,),IF($H$2=12,VLOOKUP(übertrag!I4,_jhg12,2,),IF(übertrag!$H$2=13,VLOOKUP(übertrag!I4,_jhg13,2,),IF(übertrag!$H$2=14,VLOOKUP(übertrag!I4,_jhg14,2,),"")))))))</f>
      </c>
      <c r="O4">
        <f>IF(übertrag!$H$2=1,VLOOKUP(übertrag!I4,paß1a,übertrag!O32+1,),IF($H$2=2,VLOOKUP(übertrag!I4,paß2a,übertrag!O32+1,),IF($H$2=3,VLOOKUP(übertrag!I4,paß3a,übertrag!O32+1,),IF($H$2=4,VLOOKUP(übertrag!I4,paß4a,übertrag!O32+1,),IF($H$2=5,VLOOKUP(übertrag!I4,paß5a,übertrag!O32+1,),IF($H$2=6,VLOOKUP(übertrag!I4,paß6a,übertrag!O32+1,),IF(übertrag!$H$2=7,VLOOKUP(übertrag!I4,paß7a,übertrag!O32+1,),"")))))))</f>
        <v>0</v>
      </c>
      <c r="P4">
        <f>IF($H$2=8,VLOOKUP(übertrag!I4,paß8a,übertrag!O32+1,),IF($H$2=9,VLOOKUP(übertrag!I4,paß9a,übertrag!O32+1,),IF($H$2=10,VLOOKUP(übertrag!I4,paß10a,übertrag!O32+1,),IF($H$2=11,VLOOKUP(übertrag!I4,paß11a,übertrag!O32+1,),IF($H$2=12,VLOOKUP(übertrag!I4,paß12a,übertrag!O32+1,),IF($H$2=13,VLOOKUP(übertrag!I4,paß13a,übertrag!O32+1,),IF($H$2=14,VLOOKUP(übertrag!I4,paß14a,übertrag!O32+1,),"")))))))</f>
      </c>
      <c r="Q4" s="89" t="b">
        <v>0</v>
      </c>
      <c r="R4" s="89"/>
      <c r="U4" s="3">
        <v>3</v>
      </c>
      <c r="V4" s="4" t="str">
        <f>'MANNSCHAFTEN+SPIELER'!A105</f>
        <v>Gast 3</v>
      </c>
      <c r="Z4">
        <f>IF(I18,VLOOKUP(übertrag!I18,Heimü,2,),"")</f>
        <v>0</v>
      </c>
      <c r="AB4" t="str">
        <f>Z4&amp;AB18&amp;O18&amp;AB19</f>
        <v>0 (0)</v>
      </c>
      <c r="AC4" t="str">
        <f>IF(K4="",L4&amp;AB18&amp;P4&amp;AB19,K4&amp;AB18&amp;O4&amp;AB19)</f>
        <v>0 (0)</v>
      </c>
      <c r="AD4" t="str">
        <f>IF(K4="",L4&amp;AB18&amp;P18&amp;AB19,K4&amp;AB18&amp;P18&amp;AB19)</f>
        <v>0 ()</v>
      </c>
      <c r="AE4">
        <v>3</v>
      </c>
      <c r="AF4">
        <v>3</v>
      </c>
      <c r="AG4">
        <v>3</v>
      </c>
    </row>
    <row r="5" spans="1:33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IF($H$2=7,VLOOKUP(übertrag!I5,siebenü,2,),"")))))))</f>
        <v>0</v>
      </c>
      <c r="L5">
        <f>IF($H$2=8,VLOOKUP(übertrag!I5,achtü,2,),IF($H$2=9,VLOOKUP(übertrag!I5,neunü,2,),IF($H$2=10,VLOOKUP(übertrag!I5,zehnü,2,),IF($H$2=11,VLOOKUP(übertrag!I5,elfü,2,),IF($H$2=12,VLOOKUP(übertrag!I5,zwoelfü,2,),IF($H$2=13,VLOOKUP(übertrag!I5,dreizehnü,2,),IF($H$2=14,VLOOKUP(übertrag!I5,vierzehnü,2,),"")))))))</f>
      </c>
      <c r="M5">
        <f>IF(übertrag!$H$2=1,VLOOKUP(übertrag!I5,_jhg1,2,),IF($H$2=2,VLOOKUP(übertrag!I5,_jhg2,2,),IF($H$2=3,VLOOKUP(übertrag!I5,_jhg3,2,),IF($H$2=4,VLOOKUP(übertrag!I5,_jhg4,2,),IF($H$2=5,VLOOKUP(übertrag!I5,_jhg5,2,),IF($H$2=6,VLOOKUP(übertrag!I5,_jhg6,2,),IF(übertrag!$H$2=7,VLOOKUP(übertrag!I5,_jhg7,2,),"")))))))</f>
        <v>0</v>
      </c>
      <c r="N5">
        <f>IF($H$2=8,VLOOKUP(übertrag!I5,_jhg8,2,),IF($H$2=9,VLOOKUP(übertrag!I5,_jhg9,2,),IF($H$2=10,VLOOKUP(übertrag!I5,_jhg10,2,),IF($H$2=11,VLOOKUP(übertrag!I5,_jhg11,2,),IF($H$2=12,VLOOKUP(übertrag!I5,_jhg12,2,),IF(übertrag!$H$2=13,VLOOKUP(übertrag!I5,_jhg13,2,),IF(übertrag!$H$2=14,VLOOKUP(übertrag!I5,_jhg14,2,),"")))))))</f>
      </c>
      <c r="O5">
        <f>IF(übertrag!$H$2=1,VLOOKUP(übertrag!I5,paß1a,übertrag!O33+1,),IF($H$2=2,VLOOKUP(übertrag!I5,paß2a,übertrag!O33+1,),IF($H$2=3,VLOOKUP(übertrag!I5,paß3a,übertrag!O33+1,),IF($H$2=4,VLOOKUP(übertrag!I5,paß4a,übertrag!O33+1,),IF($H$2=5,VLOOKUP(übertrag!I5,paß5a,übertrag!O33+1,),IF($H$2=6,VLOOKUP(übertrag!I5,paß6a,übertrag!O33+1,),IF(übertrag!$H$2=7,VLOOKUP(übertrag!I5,paß7a,übertrag!O33+1,),"")))))))</f>
        <v>0</v>
      </c>
      <c r="P5">
        <f>IF($H$2=8,VLOOKUP(übertrag!I5,paß8a,übertrag!O33+1,),IF($H$2=9,VLOOKUP(übertrag!I5,paß9a,übertrag!O33+1,),IF($H$2=10,VLOOKUP(übertrag!I5,paß10a,übertrag!O33+1,),IF($H$2=11,VLOOKUP(übertrag!I5,paß11a,übertrag!O33+1,),IF($H$2=12,VLOOKUP(übertrag!I5,paß12a,übertrag!O33+1,),IF($H$2=13,VLOOKUP(übertrag!I5,paß13a,übertrag!O33+1,),IF($H$2=14,VLOOKUP(übertrag!I5,paß14a,übertrag!O33+1,),"")))))))</f>
      </c>
      <c r="Q5" s="89" t="b">
        <v>1</v>
      </c>
      <c r="R5" s="89"/>
      <c r="U5" s="3">
        <v>4</v>
      </c>
      <c r="V5" s="4" t="str">
        <f>'MANNSCHAFTEN+SPIELER'!A156</f>
        <v>Gast 4</v>
      </c>
      <c r="Z5">
        <f>IF(I19,VLOOKUP(übertrag!I19,Heimü,2,),"")</f>
        <v>0</v>
      </c>
      <c r="AB5" t="str">
        <f>Z5&amp;AB18&amp;O19&amp;AB19</f>
        <v>0 (0)</v>
      </c>
      <c r="AC5" t="str">
        <f>IF(K5="",L5&amp;AB18&amp;P5&amp;AB19,K5&amp;AB18&amp;O5&amp;AB19)</f>
        <v>0 (0)</v>
      </c>
      <c r="AD5" t="str">
        <f>IF(K5="",L5&amp;AB18&amp;P19&amp;AB19,K5&amp;AB18&amp;P19&amp;AB19)</f>
        <v>0 ()</v>
      </c>
      <c r="AE5">
        <v>4</v>
      </c>
      <c r="AF5">
        <v>4</v>
      </c>
      <c r="AG5">
        <v>4</v>
      </c>
    </row>
    <row r="6" spans="1:33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IF($H$2=7,VLOOKUP(übertrag!I6,siebenü,2,),"")))))))</f>
        <v>0</v>
      </c>
      <c r="L6">
        <f>IF($H$2=8,VLOOKUP(übertrag!I6,achtü,2,),IF($H$2=9,VLOOKUP(übertrag!I6,neunü,2,),IF($H$2=10,VLOOKUP(übertrag!I6,zehnü,2,),IF($H$2=11,VLOOKUP(übertrag!I6,elfü,2,),IF($H$2=12,VLOOKUP(übertrag!I6,zwoelfü,2,),IF($H$2=13,VLOOKUP(übertrag!I6,dreizehnü,2,),IF($H$2=14,VLOOKUP(übertrag!I6,vierzehnü,2,),"")))))))</f>
      </c>
      <c r="M6">
        <f>IF(übertrag!$H$2=1,VLOOKUP(übertrag!I6,_jhg1,2,),IF($H$2=2,VLOOKUP(übertrag!I6,_jhg2,2,),IF($H$2=3,VLOOKUP(übertrag!I6,_jhg3,2,),IF($H$2=4,VLOOKUP(übertrag!I6,_jhg4,2,),IF($H$2=5,VLOOKUP(übertrag!I6,_jhg5,2,),IF($H$2=6,VLOOKUP(übertrag!I6,_jhg6,2,),IF(übertrag!$H$2=7,VLOOKUP(übertrag!I6,_jhg7,2,),"")))))))</f>
        <v>0</v>
      </c>
      <c r="N6">
        <f>IF($H$2=8,VLOOKUP(übertrag!I6,_jhg8,2,),IF($H$2=9,VLOOKUP(übertrag!I6,_jhg9,2,),IF($H$2=10,VLOOKUP(übertrag!I6,_jhg10,2,),IF($H$2=11,VLOOKUP(übertrag!I6,_jhg11,2,),IF($H$2=12,VLOOKUP(übertrag!I6,_jhg12,2,),IF(übertrag!$H$2=13,VLOOKUP(übertrag!I6,_jhg13,2,),IF(übertrag!$H$2=14,VLOOKUP(übertrag!I6,_jhg14,2,),"")))))))</f>
      </c>
      <c r="O6">
        <f>IF(übertrag!$H$2=1,VLOOKUP(übertrag!I6,paß1a,übertrag!O34+1,),IF($H$2=2,VLOOKUP(übertrag!I6,paß2a,übertrag!O34+1,),IF($H$2=3,VLOOKUP(übertrag!I6,paß3a,übertrag!O34+1,),IF($H$2=4,VLOOKUP(übertrag!I6,paß4a,übertrag!O34+1,),IF($H$2=5,VLOOKUP(übertrag!I6,paß5a,übertrag!O34+1,),IF($H$2=6,VLOOKUP(übertrag!I6,paß6a,übertrag!O34+1,),IF(übertrag!$H$2=7,VLOOKUP(übertrag!I6,paß7a,übertrag!O34+1,),"")))))))</f>
        <v>0</v>
      </c>
      <c r="P6">
        <f>IF($H$2=8,VLOOKUP(übertrag!I6,paß8a,übertrag!O34+1,),IF($H$2=9,VLOOKUP(übertrag!I6,paß9a,übertrag!O34+1,),IF($H$2=10,VLOOKUP(übertrag!I6,paß10a,übertrag!O34+1,),IF($H$2=11,VLOOKUP(übertrag!I6,paß11a,übertrag!O34+1,),IF($H$2=12,VLOOKUP(übertrag!I6,paß12a,übertrag!O34+1,),IF($H$2=13,VLOOKUP(übertrag!I6,paß13a,übertrag!O34+1,),IF($H$2=14,VLOOKUP(übertrag!I6,paß14a,übertrag!O34+1,),"")))))))</f>
      </c>
      <c r="Q6" s="89" t="b">
        <v>0</v>
      </c>
      <c r="R6" s="89"/>
      <c r="U6" s="3">
        <v>5</v>
      </c>
      <c r="V6" s="4" t="str">
        <f>'MANNSCHAFTEN+SPIELER'!A207</f>
        <v>Gast 5</v>
      </c>
      <c r="Z6">
        <f>IF(I20,VLOOKUP(übertrag!I20,Heimü,2,),"")</f>
        <v>0</v>
      </c>
      <c r="AB6" t="str">
        <f>Z6&amp;AB18&amp;O20&amp;AB19</f>
        <v>0 (0)</v>
      </c>
      <c r="AC6" t="str">
        <f>IF(K6="",L6&amp;AB18&amp;P6&amp;AB19,K6&amp;AB18&amp;O6&amp;AB19)</f>
        <v>0 (0)</v>
      </c>
      <c r="AD6" t="str">
        <f>IF(K6="",L6&amp;AB18&amp;P20&amp;AB19,K6&amp;AB18&amp;P20&amp;AB19)</f>
        <v>0 ()</v>
      </c>
      <c r="AE6">
        <v>5</v>
      </c>
      <c r="AF6">
        <v>5</v>
      </c>
      <c r="AG6">
        <v>5</v>
      </c>
    </row>
    <row r="7" spans="1:33" ht="12.75">
      <c r="A7">
        <v>13</v>
      </c>
      <c r="B7">
        <v>1</v>
      </c>
      <c r="D7">
        <v>13</v>
      </c>
      <c r="I7">
        <v>6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IF($H$2=7,VLOOKUP(übertrag!I7,siebenü,2,),"")))))))</f>
        <v>0</v>
      </c>
      <c r="L7">
        <f>IF($H$2=8,VLOOKUP(übertrag!I7,achtü,2,),IF($H$2=9,VLOOKUP(übertrag!I7,neunü,2,),IF($H$2=10,VLOOKUP(übertrag!I7,zehnü,2,),IF($H$2=11,VLOOKUP(übertrag!I7,elfü,2,),IF($H$2=12,VLOOKUP(übertrag!I7,zwoelfü,2,),IF($H$2=13,VLOOKUP(übertrag!I7,dreizehnü,2,),IF($H$2=14,VLOOKUP(übertrag!I7,vierzehnü,2,),"")))))))</f>
      </c>
      <c r="M7">
        <f>IF(übertrag!$H$2=1,VLOOKUP(übertrag!I7,_jhg1,2,),IF($H$2=2,VLOOKUP(übertrag!I7,_jhg2,2,),IF($H$2=3,VLOOKUP(übertrag!I7,_jhg3,2,),IF($H$2=4,VLOOKUP(übertrag!I7,_jhg4,2,),IF($H$2=5,VLOOKUP(übertrag!I7,_jhg5,2,),IF($H$2=6,VLOOKUP(übertrag!I7,_jhg6,2,),IF(übertrag!$H$2=7,VLOOKUP(übertrag!I7,_jhg7,2,),"")))))))</f>
        <v>0</v>
      </c>
      <c r="N7">
        <f>IF($H$2=8,VLOOKUP(übertrag!I7,_jhg8,2,),IF($H$2=9,VLOOKUP(übertrag!I7,_jhg9,2,),IF($H$2=10,VLOOKUP(übertrag!I7,_jhg10,2,),IF($H$2=11,VLOOKUP(übertrag!I7,_jhg11,2,),IF($H$2=12,VLOOKUP(übertrag!I7,_jhg12,2,),IF(übertrag!$H$2=13,VLOOKUP(übertrag!I7,_jhg13,2,),IF(übertrag!$H$2=14,VLOOKUP(übertrag!I7,_jhg14,2,),"")))))))</f>
      </c>
      <c r="O7">
        <f>IF(übertrag!$H$2=1,VLOOKUP(übertrag!I7,paß1a,übertrag!O35+1,),IF($H$2=2,VLOOKUP(übertrag!I7,paß2a,übertrag!O35+1,),IF($H$2=3,VLOOKUP(übertrag!I7,paß3a,übertrag!O35+1,),IF($H$2=4,VLOOKUP(übertrag!I7,paß4a,übertrag!O35+1,),IF($H$2=5,VLOOKUP(übertrag!I7,paß5a,übertrag!O35+1,),IF($H$2=6,VLOOKUP(übertrag!I7,paß6a,übertrag!O35+1,),IF(übertrag!$H$2=7,VLOOKUP(übertrag!I7,paß7a,übertrag!O35+1,),"")))))))</f>
        <v>0</v>
      </c>
      <c r="P7">
        <f>IF($H$2=8,VLOOKUP(übertrag!I7,paß8a,übertrag!O35+1,),IF($H$2=9,VLOOKUP(übertrag!I7,paß9a,übertrag!O35+1,),IF($H$2=10,VLOOKUP(übertrag!I7,paß10a,übertrag!O35+1,),IF($H$2=11,VLOOKUP(übertrag!I7,paß11a,übertrag!O35+1,),IF($H$2=12,VLOOKUP(übertrag!I7,paß12a,übertrag!O35+1,),IF($H$2=13,VLOOKUP(übertrag!I7,paß13a,übertrag!O35+1,),IF($H$2=14,VLOOKUP(übertrag!I7,paß14a,übertrag!O35+1,),"")))))))</f>
      </c>
      <c r="Q7" s="89" t="b">
        <v>0</v>
      </c>
      <c r="R7" s="89"/>
      <c r="U7" s="3">
        <v>6</v>
      </c>
      <c r="V7" s="4" t="str">
        <f>'MANNSCHAFTEN+SPIELER'!A258</f>
        <v>Gast 6</v>
      </c>
      <c r="Y7">
        <v>1</v>
      </c>
      <c r="Z7">
        <f>IF(I21,VLOOKUP(übertrag!I21,Heimü,2,),"")</f>
        <v>0</v>
      </c>
      <c r="AB7" t="str">
        <f>Z7&amp;AB18&amp;O21&amp;AB19</f>
        <v>0 (0)</v>
      </c>
      <c r="AC7" t="str">
        <f>IF(K7="",L7&amp;AB18&amp;P7&amp;AB19,K7&amp;AB18&amp;O7&amp;AB19)</f>
        <v>0 (0)</v>
      </c>
      <c r="AD7" t="str">
        <f>IF(K7="",L7&amp;AB18&amp;P21&amp;AB19,K7&amp;AB18&amp;P21&amp;AB19)</f>
        <v>0 ()</v>
      </c>
      <c r="AE7">
        <v>6</v>
      </c>
      <c r="AF7">
        <v>6</v>
      </c>
      <c r="AG7">
        <v>6</v>
      </c>
    </row>
    <row r="8" spans="1:33" ht="12.75">
      <c r="A8">
        <v>13</v>
      </c>
      <c r="B8">
        <v>9</v>
      </c>
      <c r="C8">
        <v>9</v>
      </c>
      <c r="D8">
        <v>13</v>
      </c>
      <c r="I8">
        <v>62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IF($H$2=7,VLOOKUP(übertrag!I8,siebenü,2,),"")))))))</f>
        <v>0</v>
      </c>
      <c r="L8">
        <f>IF($H$2=8,VLOOKUP(übertrag!I8,achtü,2,),IF($H$2=9,VLOOKUP(übertrag!I8,neunü,2,),IF($H$2=10,VLOOKUP(übertrag!I8,zehnü,2,),IF($H$2=11,VLOOKUP(übertrag!I8,elfü,2,),IF($H$2=12,VLOOKUP(übertrag!I8,zwoelfü,2,),IF($H$2=13,VLOOKUP(übertrag!I8,dreizehnü,2,),IF($H$2=14,VLOOKUP(übertrag!I8,vierzehnü,2,),"")))))))</f>
      </c>
      <c r="M8">
        <f>IF(übertrag!$H$2=1,VLOOKUP(übertrag!I8,_jhg1,2,),IF($H$2=2,VLOOKUP(übertrag!I8,_jhg2,2,),IF($H$2=3,VLOOKUP(übertrag!I8,_jhg3,2,),IF($H$2=4,VLOOKUP(übertrag!I8,_jhg4,2,),IF($H$2=5,VLOOKUP(übertrag!I8,_jhg5,2,),IF($H$2=6,VLOOKUP(übertrag!I8,_jhg6,2,),IF(übertrag!$H$2=7,VLOOKUP(übertrag!I8,_jhg7,2,),"")))))))</f>
        <v>0</v>
      </c>
      <c r="N8">
        <f>IF($H$2=8,VLOOKUP(übertrag!I8,_jhg8,2,),IF($H$2=9,VLOOKUP(übertrag!I8,_jhg9,2,),IF($H$2=10,VLOOKUP(übertrag!I8,_jhg10,2,),IF($H$2=11,VLOOKUP(übertrag!I8,_jhg11,2,),IF($H$2=12,VLOOKUP(übertrag!I8,_jhg12,2,),IF(übertrag!$H$2=13,VLOOKUP(übertrag!I8,_jhg13,2,),IF(übertrag!$H$2=14,VLOOKUP(übertrag!I8,_jhg14,2,),"")))))))</f>
      </c>
      <c r="O8">
        <f>IF(übertrag!$H$2=1,VLOOKUP(übertrag!I8,paß1a,übertrag!O36+1,),IF($H$2=2,VLOOKUP(übertrag!I8,paß2a,übertrag!O36+1,),IF($H$2=3,VLOOKUP(übertrag!I8,paß3a,übertrag!O36+1,),IF($H$2=4,VLOOKUP(übertrag!I8,paß4a,übertrag!O36+1,),IF($H$2=5,VLOOKUP(übertrag!I8,paß5a,übertrag!O36+1,),IF($H$2=6,VLOOKUP(übertrag!I8,paß6a,übertrag!O36+1,),IF(übertrag!$H$2=7,VLOOKUP(übertrag!I8,paß7a,übertrag!O36+1,),"")))))))</f>
        <v>0</v>
      </c>
      <c r="P8">
        <f>IF($H$2=8,VLOOKUP(übertrag!I8,paß8a,übertrag!O36+1,),IF($H$2=9,VLOOKUP(übertrag!I8,paß9a,übertrag!O36+1,),IF($H$2=10,VLOOKUP(übertrag!I8,paß10a,übertrag!O36+1,),IF($H$2=11,VLOOKUP(übertrag!I8,paß11a,übertrag!O36+1,),IF($H$2=12,VLOOKUP(übertrag!I8,paß12a,übertrag!O36+1,),IF($H$2=13,VLOOKUP(übertrag!I8,paß13a,übertrag!O36+1,),IF($H$2=14,VLOOKUP(übertrag!I8,paß14a,übertrag!O36+1,),"")))))))</f>
      </c>
      <c r="Q8" s="89" t="b">
        <v>0</v>
      </c>
      <c r="R8" s="89"/>
      <c r="U8" s="3">
        <v>7</v>
      </c>
      <c r="V8" s="4" t="str">
        <f>'MANNSCHAFTEN+SPIELER'!A309</f>
        <v>Gast 7</v>
      </c>
      <c r="Y8">
        <v>3</v>
      </c>
      <c r="Z8">
        <f>IF(I22,VLOOKUP(übertrag!I22,Heimü,2,),"")</f>
        <v>0</v>
      </c>
      <c r="AB8" t="str">
        <f>Z8&amp;AB18&amp;O22&amp;AB19</f>
        <v>0 (0)</v>
      </c>
      <c r="AC8" t="str">
        <f>IF(K8="",L8&amp;AB18&amp;P8&amp;AB19,K8&amp;AB18&amp;O8&amp;AB19)</f>
        <v>0 (0)</v>
      </c>
      <c r="AD8" t="str">
        <f>IF(K8="",L8&amp;AB18&amp;P22&amp;AB19,K8&amp;AB18&amp;P22&amp;AB19)</f>
        <v>0 ()</v>
      </c>
      <c r="AE8">
        <v>7</v>
      </c>
      <c r="AF8">
        <v>7</v>
      </c>
      <c r="AG8">
        <v>7</v>
      </c>
    </row>
    <row r="9" spans="9:33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IF($H$2=7,VLOOKUP(übertrag!I9,siebenü,2,),"")))))))</f>
        <v>0</v>
      </c>
      <c r="L9">
        <f>IF($H$2=8,VLOOKUP(übertrag!I9,achtü,2,),IF($H$2=9,VLOOKUP(übertrag!I9,neunü,2,),IF($H$2=10,VLOOKUP(übertrag!I9,zehnü,2,),IF($H$2=11,VLOOKUP(übertrag!I9,elfü,2,),IF($H$2=12,VLOOKUP(übertrag!I9,zwoelfü,2,),IF($H$2=13,VLOOKUP(übertrag!I9,dreizehnü,2,),IF($H$2=14,VLOOKUP(übertrag!I9,vierzehnü,2,),"")))))))</f>
      </c>
      <c r="M9">
        <f>IF(übertrag!$H$2=1,VLOOKUP(übertrag!I9,_jhg1,2,),IF($H$2=2,VLOOKUP(übertrag!I9,_jhg2,2,),IF($H$2=3,VLOOKUP(übertrag!I9,_jhg3,2,),IF($H$2=4,VLOOKUP(übertrag!I9,_jhg4,2,),IF($H$2=5,VLOOKUP(übertrag!I9,_jhg5,2,),IF($H$2=6,VLOOKUP(übertrag!I9,_jhg6,2,),IF(übertrag!$H$2=7,VLOOKUP(übertrag!I9,_jhg7,2,),"")))))))</f>
        <v>0</v>
      </c>
      <c r="N9">
        <f>IF($H$2=8,VLOOKUP(übertrag!I9,_jhg8,2,),IF($H$2=9,VLOOKUP(übertrag!I9,_jhg9,2,),IF($H$2=10,VLOOKUP(übertrag!I9,_jhg10,2,),IF($H$2=11,VLOOKUP(übertrag!I9,_jhg11,2,),IF($H$2=12,VLOOKUP(übertrag!I9,_jhg12,2,),IF(übertrag!$H$2=13,VLOOKUP(übertrag!I9,_jhg13,2,),IF(übertrag!$H$2=14,VLOOKUP(übertrag!I9,_jhg14,2,),"")))))))</f>
      </c>
      <c r="O9">
        <f>IF(übertrag!$H$2=1,VLOOKUP(übertrag!I9,paß1a,übertrag!O37+1,),IF($H$2=2,VLOOKUP(übertrag!I9,paß2a,übertrag!O37+1,),IF($H$2=3,VLOOKUP(übertrag!I9,paß3a,übertrag!O37+1,),IF($H$2=4,VLOOKUP(übertrag!I9,paß4a,übertrag!O37+1,),IF($H$2=5,VLOOKUP(übertrag!I9,paß5a,übertrag!O37+1,),IF($H$2=6,VLOOKUP(übertrag!I9,paß6a,übertrag!O37+1,),IF(übertrag!$H$2=7,VLOOKUP(übertrag!I2,paß7a,übertrag!O37+1,),"")))))))</f>
        <v>0</v>
      </c>
      <c r="P9">
        <f>IF($H$2=8,VLOOKUP(übertrag!I9,paß8a,übertrag!O37+1,),IF($H$2=9,VLOOKUP(übertrag!I9,paß9a,übertrag!O37+1,),IF($H$2=10,VLOOKUP(übertrag!I9,paß10a,übertrag!O37+1,),IF($H$2=11,VLOOKUP(übertrag!I9,paß11a,übertrag!O37+1,),IF($H$2=12,VLOOKUP(übertrag!I9,paß12a,übertrag!O37+1,),IF($H$2=13,VLOOKUP(übertrag!I9,paß13a,übertrag!O37+1,),IF($H$2=14,VLOOKUP(übertrag!I9,paß14a,übertrag!O37+1,),"")))))))</f>
      </c>
      <c r="Q9" s="89" t="b">
        <v>0</v>
      </c>
      <c r="R9" s="89"/>
      <c r="U9" s="3">
        <v>8</v>
      </c>
      <c r="V9" s="4" t="str">
        <f>'MANNSCHAFTEN+SPIELER'!A360</f>
        <v>Gast 8</v>
      </c>
      <c r="Y9">
        <v>5</v>
      </c>
      <c r="Z9">
        <f>IF(I23,VLOOKUP(übertrag!I23,Heimü,2,),"")</f>
        <v>0</v>
      </c>
      <c r="AB9" t="str">
        <f>Z9&amp;AB18&amp;O23&amp;AB19</f>
        <v>0 (0)</v>
      </c>
      <c r="AC9" t="str">
        <f>IF(K9="",L9&amp;AB18&amp;P9&amp;AB19,K9&amp;AB18&amp;O9&amp;AB19)</f>
        <v>0 (0)</v>
      </c>
      <c r="AD9" t="str">
        <f>IF(K9="",L9&amp;AB18&amp;P23&amp;AB19,K9&amp;AB18&amp;P23&amp;AB19)</f>
        <v>0 ()</v>
      </c>
      <c r="AE9">
        <v>8</v>
      </c>
      <c r="AF9">
        <v>8</v>
      </c>
      <c r="AG9">
        <v>8</v>
      </c>
    </row>
    <row r="10" spans="2:33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IF(übertrag!$H$2=1,VLOOKUP(übertrag!I10,_jhg1,2,),IF($H$2=2,VLOOKUP(übertrag!I10,_jhg2,2,),IF($H$2=3,VLOOKUP(übertrag!I10,_jhg3,2,),IF($H$2=4,VLOOKUP(übertrag!I10,_jhg4,2,),IF($H$2=5,VLOOKUP(übertrag!I10,_jhg5,2,),IF($H$2=6,VLOOKUP(übertrag!I10,_jhg6,2,),""))))))</f>
        <v>0</v>
      </c>
      <c r="N10">
        <f>IF(übertrag!$H$2=7,VLOOKUP(übertrag!I10,_jhg7,2,),IF($H$2=8,VLOOKUP(übertrag!I10,_jhg8,2,),IF($H$2=9,VLOOKUP(übertrag!I10,_jhg9,2,),IF($H$2=10,VLOOKUP(übertrag!I10,_jhg10,2,),IF($H$2=11,VLOOKUP(übertrag!I10,_jhg11,2,),IF($H$2=12,VLOOKUP(übertrag!I10,jhgheim,2,),""))))))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s="89" t="b">
        <v>0</v>
      </c>
      <c r="R10" s="89"/>
      <c r="U10" s="3">
        <v>9</v>
      </c>
      <c r="V10" s="4" t="str">
        <f>'MANNSCHAFTEN+SPIELER'!A411</f>
        <v>Gast 9</v>
      </c>
      <c r="Y10">
        <v>6</v>
      </c>
      <c r="Z10">
        <f>IF(I24,VLOOKUP(übertrag!I24,Heimü,2,),"")</f>
        <v>0</v>
      </c>
      <c r="AE10">
        <v>9</v>
      </c>
      <c r="AF10">
        <v>9</v>
      </c>
      <c r="AG10">
        <v>9</v>
      </c>
    </row>
    <row r="11" spans="9:33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IF(übertrag!$H$2=1,VLOOKUP(übertrag!I11,_jhg1,2,),IF($H$2=2,VLOOKUP(übertrag!I11,_jhg2,2,),IF($H$2=3,VLOOKUP(übertrag!I11,_jhg3,2,),IF($H$2=4,VLOOKUP(übertrag!I11,_jhg4,2,),IF($H$2=5,VLOOKUP(übertrag!I11,_jhg5,2,),IF($H$2=6,VLOOKUP(übertrag!I11,_jhg6,2,),""))))))</f>
        <v>0</v>
      </c>
      <c r="N11">
        <f>IF(übertrag!$H$2=7,VLOOKUP(übertrag!I11,_jhg7,2,),IF($H$2=8,VLOOKUP(übertrag!I11,_jhg8,2,),IF($H$2=9,VLOOKUP(übertrag!I11,_jhg9,2,),IF($H$2=10,VLOOKUP(übertrag!I11,_jhg10,2,),IF($H$2=11,VLOOKUP(übertrag!I11,_jhg11,2,),IF($H$2=12,VLOOKUP(übertrag!I11,jhgheim,2,),""))))))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s="89" t="b">
        <v>0</v>
      </c>
      <c r="R11" s="89"/>
      <c r="U11" s="3">
        <v>10</v>
      </c>
      <c r="V11" s="4" t="str">
        <f>'MANNSCHAFTEN+SPIELER'!A462</f>
        <v>Gast 10</v>
      </c>
      <c r="Y11">
        <v>9</v>
      </c>
      <c r="Z11">
        <f>IF(I25,VLOOKUP(übertrag!I25,Heimü,2,),"")</f>
        <v>0</v>
      </c>
      <c r="AE11">
        <v>10</v>
      </c>
      <c r="AF11">
        <v>10</v>
      </c>
      <c r="AG11">
        <v>10</v>
      </c>
    </row>
    <row r="12" spans="9:33" ht="12.75">
      <c r="I12">
        <v>10</v>
      </c>
      <c r="Q12" s="89"/>
      <c r="R12" s="89"/>
      <c r="U12" s="3">
        <v>11</v>
      </c>
      <c r="V12" s="5" t="str">
        <f>'MANNSCHAFTEN+SPIELER'!A513</f>
        <v>Gast 11</v>
      </c>
      <c r="Y12">
        <v>2</v>
      </c>
      <c r="Z12">
        <f>IF(I26,VLOOKUP(übertrag!I26,Heimü,2,),"")</f>
      </c>
      <c r="AD12" t="str">
        <f>Z2&amp;AB18&amp;L16&amp;AB19</f>
        <v>0 ()</v>
      </c>
      <c r="AE12">
        <v>11</v>
      </c>
      <c r="AF12">
        <v>11</v>
      </c>
      <c r="AG12">
        <v>11</v>
      </c>
    </row>
    <row r="13" spans="9:33" ht="12.75">
      <c r="I13">
        <v>10</v>
      </c>
      <c r="Q13" s="89"/>
      <c r="R13" s="89"/>
      <c r="U13" s="3">
        <v>12</v>
      </c>
      <c r="V13" s="5" t="str">
        <f>'MANNSCHAFTEN+SPIELER'!A564</f>
        <v>Gast 12</v>
      </c>
      <c r="Z13">
        <f>IF(I27,VLOOKUP(übertrag!I27,Heimü,2,),"")</f>
      </c>
      <c r="AD13" t="str">
        <f>Z3&amp;AB18&amp;L17&amp;AB19</f>
        <v>0 ()</v>
      </c>
      <c r="AE13">
        <v>12</v>
      </c>
      <c r="AF13">
        <v>12</v>
      </c>
      <c r="AG13">
        <v>12</v>
      </c>
    </row>
    <row r="14" spans="9:33" ht="12.75">
      <c r="I14">
        <v>10</v>
      </c>
      <c r="Q14" s="89"/>
      <c r="R14" s="89"/>
      <c r="U14" s="3">
        <v>13</v>
      </c>
      <c r="V14" s="5" t="str">
        <f>'MANNSCHAFTEN+SPIELER'!A615</f>
        <v>Gast 13</v>
      </c>
      <c r="AD14" t="str">
        <f>Z4&amp;AB18&amp;L18&amp;AB19</f>
        <v>0 ()</v>
      </c>
      <c r="AE14">
        <v>13</v>
      </c>
      <c r="AF14">
        <v>13</v>
      </c>
      <c r="AG14">
        <v>13</v>
      </c>
    </row>
    <row r="15" spans="17:33" ht="12.75">
      <c r="Q15" s="89"/>
      <c r="R15" s="89"/>
      <c r="U15" s="3">
        <v>14</v>
      </c>
      <c r="V15" s="5" t="str">
        <f>'MANNSCHAFTEN+SPIELER'!A666</f>
        <v>Gast 14</v>
      </c>
      <c r="AD15" t="str">
        <f>Z5&amp;AB18&amp;L19&amp;AB19</f>
        <v>0 ()</v>
      </c>
      <c r="AE15">
        <v>14</v>
      </c>
      <c r="AF15">
        <v>14</v>
      </c>
      <c r="AG15">
        <v>14</v>
      </c>
    </row>
    <row r="16" spans="9:33" ht="12.75">
      <c r="I16">
        <v>2</v>
      </c>
      <c r="K16">
        <f>IF(I16,VLOOKUP(übertrag!I16,paßheim,2,),"")</f>
        <v>0</v>
      </c>
      <c r="M16" s="12">
        <f>IF(I16,VLOOKUP(übertrag!I16,jhgheim,2,),"")</f>
        <v>0</v>
      </c>
      <c r="O16">
        <f>IF(übertrag!I16,VLOOKUP(übertrag!I16,paßheim,übertrag!O50+1,),"")</f>
        <v>0</v>
      </c>
      <c r="Q16" s="89" t="b">
        <v>1</v>
      </c>
      <c r="R16" s="89"/>
      <c r="Z16">
        <f>IF(I25,VLOOKUP(übertrag!I25,Heimü,2,),"")</f>
        <v>0</v>
      </c>
      <c r="AD16" t="str">
        <f>Z6&amp;AB18&amp;L20&amp;AB19</f>
        <v>0 ()</v>
      </c>
      <c r="AE16">
        <v>15</v>
      </c>
      <c r="AF16">
        <v>15</v>
      </c>
      <c r="AG16">
        <v>15</v>
      </c>
    </row>
    <row r="17" spans="2:33" ht="12.75">
      <c r="B17">
        <v>9</v>
      </c>
      <c r="C17">
        <v>9</v>
      </c>
      <c r="I17">
        <v>5</v>
      </c>
      <c r="K17">
        <f>IF(I17,VLOOKUP(übertrag!I17,paßheim,2,),"")</f>
        <v>0</v>
      </c>
      <c r="M17" s="12">
        <f>IF(I17,VLOOKUP(übertrag!I17,jhgheim,2,),"")</f>
        <v>0</v>
      </c>
      <c r="O17">
        <f>IF(übertrag!I17,VLOOKUP(übertrag!I17,paßheim,übertrag!O51+1,),"")</f>
        <v>0</v>
      </c>
      <c r="Q17" s="89" t="b">
        <v>1</v>
      </c>
      <c r="R17" s="89"/>
      <c r="Z17">
        <f>IF(I26,VLOOKUP(übertrag!I26,Heimü,2,),"")</f>
      </c>
      <c r="AD17" t="str">
        <f>Z7&amp;AB18&amp;L21&amp;AB19</f>
        <v>0 ()</v>
      </c>
      <c r="AE17">
        <v>16</v>
      </c>
      <c r="AF17">
        <v>16</v>
      </c>
      <c r="AG17">
        <v>16</v>
      </c>
    </row>
    <row r="18" spans="2:33" ht="12.75">
      <c r="B18">
        <v>1</v>
      </c>
      <c r="I18">
        <v>8</v>
      </c>
      <c r="K18">
        <f>IF(I18,VLOOKUP(übertrag!I18,paßheim,2,),"")</f>
        <v>0</v>
      </c>
      <c r="M18" s="12">
        <f>IF(I18,VLOOKUP(übertrag!I18,jhgheim,2,),"")</f>
        <v>0</v>
      </c>
      <c r="O18">
        <f>IF(übertrag!I18,VLOOKUP(übertrag!I18,paßheim,übertrag!O52+1,),"")</f>
        <v>0</v>
      </c>
      <c r="Q18" s="89" t="b">
        <v>1</v>
      </c>
      <c r="R18" s="89"/>
      <c r="Z18">
        <f>IF(I27,VLOOKUP(übertrag!I27,Heimü,2,),"")</f>
      </c>
      <c r="AB18" t="s">
        <v>79</v>
      </c>
      <c r="AD18" t="str">
        <f>Z8&amp;AB18&amp;L22&amp;AB19</f>
        <v>0 ()</v>
      </c>
      <c r="AE18">
        <v>17</v>
      </c>
      <c r="AF18">
        <v>17</v>
      </c>
      <c r="AG18">
        <v>17</v>
      </c>
    </row>
    <row r="19" spans="2:33" ht="12.75">
      <c r="B19">
        <v>9</v>
      </c>
      <c r="C19">
        <v>9</v>
      </c>
      <c r="I19">
        <v>5</v>
      </c>
      <c r="K19">
        <f>IF(I19,VLOOKUP(übertrag!I19,paßheim,2,),"")</f>
        <v>0</v>
      </c>
      <c r="M19" s="12">
        <f>IF(I19,VLOOKUP(übertrag!I19,jhgheim,2,),"")</f>
        <v>0</v>
      </c>
      <c r="O19">
        <f>IF(übertrag!I19,VLOOKUP(übertrag!I19,paßheim,übertrag!O53+1,),"")</f>
        <v>0</v>
      </c>
      <c r="Q19" s="89" t="b">
        <v>1</v>
      </c>
      <c r="R19" s="89"/>
      <c r="AB19" t="s">
        <v>78</v>
      </c>
      <c r="AD19" t="str">
        <f>Z9&amp;AB18&amp;L23&amp;AB19</f>
        <v>0 ()</v>
      </c>
      <c r="AE19">
        <v>18</v>
      </c>
      <c r="AF19">
        <v>18</v>
      </c>
      <c r="AG19">
        <v>18</v>
      </c>
    </row>
    <row r="20" spans="9:33" ht="12.75">
      <c r="I20">
        <v>8</v>
      </c>
      <c r="K20">
        <f>IF(I20,VLOOKUP(übertrag!I20,paßheim,2,),"")</f>
        <v>0</v>
      </c>
      <c r="M20" s="12">
        <f>IF(I20,VLOOKUP(übertrag!I20,jhgheim,2,),"")</f>
        <v>0</v>
      </c>
      <c r="O20">
        <f>IF(übertrag!I20,VLOOKUP(übertrag!I20,paßheim,übertrag!O54+1,),"")</f>
        <v>0</v>
      </c>
      <c r="Q20" s="89" t="b">
        <v>0</v>
      </c>
      <c r="R20" s="89"/>
      <c r="AE20">
        <v>19</v>
      </c>
      <c r="AF20">
        <v>19</v>
      </c>
      <c r="AG20">
        <v>19</v>
      </c>
    </row>
    <row r="21" spans="9:33" ht="12.75">
      <c r="I21">
        <v>10</v>
      </c>
      <c r="K21">
        <f>IF(I21,VLOOKUP(übertrag!I21,paßheim,2,),"")</f>
        <v>0</v>
      </c>
      <c r="M21" s="12">
        <f>IF(I21,VLOOKUP(übertrag!I21,jhgheim,2,),"")</f>
        <v>0</v>
      </c>
      <c r="O21">
        <f>IF(übertrag!I21,VLOOKUP(übertrag!I21,paßheim,übertrag!O55+1,),"")</f>
        <v>0</v>
      </c>
      <c r="Q21" s="89" t="b">
        <v>1</v>
      </c>
      <c r="R21" s="89"/>
      <c r="AE21">
        <v>20</v>
      </c>
      <c r="AF21">
        <v>20</v>
      </c>
      <c r="AG21">
        <v>20</v>
      </c>
    </row>
    <row r="22" spans="9:33" ht="12.75">
      <c r="I22">
        <v>11</v>
      </c>
      <c r="K22">
        <f>IF(I22,VLOOKUP(übertrag!I22,paßheim,2,),"")</f>
        <v>0</v>
      </c>
      <c r="M22" s="12">
        <f>IF(I22,VLOOKUP(übertrag!I22,jhgheim,2,),"")</f>
        <v>0</v>
      </c>
      <c r="O22">
        <f>IF(übertrag!I22,VLOOKUP(übertrag!I22,paßheim,übertrag!O56+1,),"")</f>
        <v>0</v>
      </c>
      <c r="Q22" s="89" t="b">
        <v>1</v>
      </c>
      <c r="R22" s="89"/>
      <c r="AE22">
        <v>21</v>
      </c>
      <c r="AF22">
        <v>21</v>
      </c>
      <c r="AG22">
        <v>21</v>
      </c>
    </row>
    <row r="23" spans="9:33" ht="12.75">
      <c r="I23">
        <v>1</v>
      </c>
      <c r="M23" s="12">
        <f>IF(I23,VLOOKUP(übertrag!I23,jhgheim,2,),"")</f>
        <v>0</v>
      </c>
      <c r="O23">
        <f>IF(übertrag!I23,VLOOKUP(übertrag!I23,paßheim,übertrag!O57+1,),"")</f>
        <v>0</v>
      </c>
      <c r="Q23" s="89" t="b">
        <v>0</v>
      </c>
      <c r="R23" s="89"/>
      <c r="AE23">
        <v>22</v>
      </c>
      <c r="AF23">
        <v>22</v>
      </c>
      <c r="AG23">
        <v>22</v>
      </c>
    </row>
    <row r="24" spans="9:33" ht="12.75">
      <c r="I24">
        <v>4</v>
      </c>
      <c r="M24" s="12">
        <f>IF(I24,VLOOKUP(übertrag!I24,jhgheim,2,),"")</f>
        <v>0</v>
      </c>
      <c r="O24">
        <f>IF(übertrag!I24,VLOOKUP(übertrag!I24,paßheim,2,),"")</f>
        <v>0</v>
      </c>
      <c r="Q24" s="89" t="b">
        <v>0</v>
      </c>
      <c r="R24" s="89"/>
      <c r="AE24">
        <v>23</v>
      </c>
      <c r="AF24" s="94">
        <v>23</v>
      </c>
      <c r="AG24">
        <v>23</v>
      </c>
    </row>
    <row r="25" spans="9:33" ht="12.75">
      <c r="I25">
        <v>2</v>
      </c>
      <c r="M25" s="12">
        <f>IF(I25,VLOOKUP(übertrag!I25,jhgheim,2,),"")</f>
        <v>0</v>
      </c>
      <c r="O25">
        <f>IF(übertrag!I25,VLOOKUP(übertrag!I25,paßheim,2,),"")</f>
        <v>0</v>
      </c>
      <c r="Q25" s="89" t="b">
        <v>0</v>
      </c>
      <c r="R25" s="89"/>
      <c r="AB25">
        <v>1</v>
      </c>
      <c r="AC25">
        <v>1</v>
      </c>
      <c r="AE25">
        <v>24</v>
      </c>
      <c r="AF25">
        <v>24</v>
      </c>
      <c r="AG25">
        <v>24</v>
      </c>
    </row>
    <row r="26" spans="17:33" ht="12.75">
      <c r="Q26" s="89" t="b">
        <v>0</v>
      </c>
      <c r="R26" s="89"/>
      <c r="AB26">
        <v>1</v>
      </c>
      <c r="AC26">
        <v>1</v>
      </c>
      <c r="AE26">
        <v>25</v>
      </c>
      <c r="AF26">
        <v>25</v>
      </c>
      <c r="AG26">
        <v>25</v>
      </c>
    </row>
    <row r="27" spans="17:33" ht="12.75">
      <c r="Q27" s="89" t="b">
        <v>1</v>
      </c>
      <c r="R27" s="89"/>
      <c r="AB27">
        <v>1</v>
      </c>
      <c r="AC27">
        <v>1</v>
      </c>
      <c r="AE27">
        <v>26</v>
      </c>
      <c r="AF27">
        <v>26</v>
      </c>
      <c r="AG27">
        <v>26</v>
      </c>
    </row>
    <row r="28" spans="17:29" ht="12.75">
      <c r="Q28" s="89" t="b">
        <v>0</v>
      </c>
      <c r="R28" s="89"/>
      <c r="AB28">
        <v>1</v>
      </c>
      <c r="AC28">
        <v>1</v>
      </c>
    </row>
    <row r="29" spans="17:18" ht="12.75">
      <c r="Q29" s="89" t="b">
        <v>1</v>
      </c>
      <c r="R29" s="89"/>
    </row>
    <row r="30" spans="14:18" ht="12.75">
      <c r="N30">
        <v>2</v>
      </c>
      <c r="O30" s="147">
        <v>1</v>
      </c>
      <c r="P30" s="147" t="e">
        <f>IF($O$30=1,VLOOKUP(übertrag!I2,einsdcupass,2,),IF($O$30=2,VLOOKUP(übertrag!I2,einsdkbpass,2,),IF($O$30=3,VLOOKUP(übertrag!I2,einslvpass,2,),"")))</f>
        <v>#NAME?</v>
      </c>
      <c r="Q30" s="89" t="b">
        <v>0</v>
      </c>
      <c r="R30" s="89"/>
    </row>
    <row r="31" spans="14:29" ht="12.75">
      <c r="N31">
        <v>3</v>
      </c>
      <c r="O31">
        <v>1</v>
      </c>
      <c r="Q31" s="89" t="b">
        <v>0</v>
      </c>
      <c r="R31" s="89"/>
      <c r="AB31" s="72" t="s">
        <v>121</v>
      </c>
      <c r="AC31" s="72" t="s">
        <v>121</v>
      </c>
    </row>
    <row r="32" spans="14:32" ht="12.75">
      <c r="N32">
        <v>4</v>
      </c>
      <c r="O32">
        <v>1</v>
      </c>
      <c r="Q32" s="89" t="b">
        <v>0</v>
      </c>
      <c r="R32" s="89"/>
      <c r="AB32">
        <v>14</v>
      </c>
      <c r="AC32">
        <v>14</v>
      </c>
      <c r="AE32">
        <f>IF(AF32,VLOOKUP(übertrag!AF32,Spieltage,2,),"")</f>
        <v>1</v>
      </c>
      <c r="AF32">
        <v>1</v>
      </c>
    </row>
    <row r="33" spans="14:29" ht="12.75">
      <c r="N33">
        <v>5</v>
      </c>
      <c r="O33">
        <v>1</v>
      </c>
      <c r="Q33" s="89" t="b">
        <v>0</v>
      </c>
      <c r="R33" s="89"/>
      <c r="AB33">
        <v>55</v>
      </c>
      <c r="AC33">
        <v>51</v>
      </c>
    </row>
    <row r="34" spans="14:32" ht="12.75">
      <c r="N34">
        <v>6</v>
      </c>
      <c r="O34">
        <v>1</v>
      </c>
      <c r="Q34" s="89"/>
      <c r="R34" s="89"/>
      <c r="AA34" s="68">
        <v>0</v>
      </c>
      <c r="AB34" s="72" t="s">
        <v>121</v>
      </c>
      <c r="AC34" s="72" t="s">
        <v>121</v>
      </c>
      <c r="AE34">
        <f>IF(AF32,VLOOKUP(übertrag!AF32,Spieltage,2,),"")</f>
        <v>1</v>
      </c>
      <c r="AF34" s="176" t="b">
        <f>AE34=VLOOKUP(übertrag!AF32,Spieltage,2,)</f>
        <v>1</v>
      </c>
    </row>
    <row r="35" spans="14:29" ht="12.75">
      <c r="N35">
        <v>7</v>
      </c>
      <c r="O35">
        <v>1</v>
      </c>
      <c r="Q35" s="89"/>
      <c r="R35" s="89"/>
      <c r="Z35" s="68">
        <v>8</v>
      </c>
      <c r="AA35" s="68">
        <v>1</v>
      </c>
      <c r="AB35">
        <v>3</v>
      </c>
      <c r="AC35">
        <v>6</v>
      </c>
    </row>
    <row r="36" spans="14:29" ht="12.75">
      <c r="N36">
        <v>8</v>
      </c>
      <c r="O36">
        <v>1</v>
      </c>
      <c r="Q36" s="89"/>
      <c r="R36" s="89"/>
      <c r="Z36" s="68">
        <v>9</v>
      </c>
      <c r="AA36" s="68">
        <v>2</v>
      </c>
      <c r="AB36">
        <v>10</v>
      </c>
      <c r="AC36">
        <v>13</v>
      </c>
    </row>
    <row r="37" spans="14:27" ht="12.75">
      <c r="N37">
        <v>9</v>
      </c>
      <c r="O37">
        <v>1</v>
      </c>
      <c r="Z37">
        <v>10</v>
      </c>
      <c r="AA37" s="68">
        <v>3</v>
      </c>
    </row>
    <row r="38" spans="26:27" ht="12.75">
      <c r="Z38">
        <v>11</v>
      </c>
      <c r="AA38" s="68">
        <v>4</v>
      </c>
    </row>
    <row r="39" spans="26:27" ht="12.75">
      <c r="Z39">
        <v>12</v>
      </c>
      <c r="AA39" s="68">
        <v>5</v>
      </c>
    </row>
    <row r="40" spans="26:27" ht="12.75">
      <c r="Z40">
        <v>13</v>
      </c>
      <c r="AA40" s="68">
        <v>6</v>
      </c>
    </row>
    <row r="41" spans="26:27" ht="12.75">
      <c r="Z41">
        <v>14</v>
      </c>
      <c r="AA41" s="68">
        <v>7</v>
      </c>
    </row>
    <row r="42" spans="26:27" ht="12.75">
      <c r="Z42">
        <v>15</v>
      </c>
      <c r="AA42" s="68">
        <v>8</v>
      </c>
    </row>
    <row r="43" spans="26:27" ht="12.75">
      <c r="Z43">
        <v>16</v>
      </c>
      <c r="AA43" s="68">
        <v>9</v>
      </c>
    </row>
    <row r="44" spans="26:27" ht="12.75">
      <c r="Z44">
        <v>17</v>
      </c>
      <c r="AA44">
        <v>10</v>
      </c>
    </row>
    <row r="45" spans="26:27" ht="12.75">
      <c r="Z45">
        <v>18</v>
      </c>
      <c r="AA45">
        <v>11</v>
      </c>
    </row>
    <row r="46" spans="26:27" ht="12.75">
      <c r="Z46">
        <v>19</v>
      </c>
      <c r="AA46">
        <v>12</v>
      </c>
    </row>
    <row r="47" spans="26:27" ht="12.75">
      <c r="Z47">
        <v>20</v>
      </c>
      <c r="AA47">
        <v>13</v>
      </c>
    </row>
    <row r="48" spans="26:27" ht="12.75">
      <c r="Z48">
        <v>21</v>
      </c>
      <c r="AA48">
        <v>14</v>
      </c>
    </row>
    <row r="49" spans="26:27" ht="12.75">
      <c r="Z49">
        <v>22</v>
      </c>
      <c r="AA49">
        <v>15</v>
      </c>
    </row>
    <row r="50" spans="15:27" ht="12.75">
      <c r="O50">
        <v>1</v>
      </c>
      <c r="Z50">
        <v>23</v>
      </c>
      <c r="AA50">
        <v>16</v>
      </c>
    </row>
    <row r="51" spans="15:27" ht="12.75">
      <c r="O51">
        <v>1</v>
      </c>
      <c r="AA51">
        <v>17</v>
      </c>
    </row>
    <row r="52" spans="15:27" ht="12.75">
      <c r="O52">
        <v>1</v>
      </c>
      <c r="AA52">
        <v>18</v>
      </c>
    </row>
    <row r="53" spans="15:27" ht="12.75">
      <c r="O53">
        <v>1</v>
      </c>
      <c r="AA53">
        <v>19</v>
      </c>
    </row>
    <row r="54" spans="15:27" ht="12.75">
      <c r="O54">
        <v>1</v>
      </c>
      <c r="AA54">
        <v>20</v>
      </c>
    </row>
    <row r="55" spans="15:27" ht="12.75">
      <c r="O55">
        <v>1</v>
      </c>
      <c r="AA55">
        <v>21</v>
      </c>
    </row>
    <row r="56" spans="15:27" ht="12.75">
      <c r="O56">
        <v>1</v>
      </c>
      <c r="AA56">
        <v>22</v>
      </c>
    </row>
    <row r="57" spans="15:27" ht="12.75">
      <c r="O57">
        <v>1</v>
      </c>
      <c r="AA57">
        <v>23</v>
      </c>
    </row>
    <row r="58" ht="12.75">
      <c r="AA58">
        <v>24</v>
      </c>
    </row>
    <row r="59" ht="12.75">
      <c r="AA59">
        <v>25</v>
      </c>
    </row>
    <row r="60" ht="12.75">
      <c r="AA60">
        <v>26</v>
      </c>
    </row>
    <row r="61" ht="12.75">
      <c r="AA61">
        <v>27</v>
      </c>
    </row>
    <row r="62" ht="12.75">
      <c r="AA62">
        <v>28</v>
      </c>
    </row>
    <row r="63" ht="12.75">
      <c r="AA63">
        <v>29</v>
      </c>
    </row>
    <row r="64" ht="12.75">
      <c r="AA64">
        <v>30</v>
      </c>
    </row>
    <row r="65" ht="12.75">
      <c r="AA65">
        <v>31</v>
      </c>
    </row>
    <row r="66" ht="12.75">
      <c r="AA66">
        <v>32</v>
      </c>
    </row>
    <row r="67" ht="12.75">
      <c r="AA67">
        <v>33</v>
      </c>
    </row>
    <row r="68" ht="12.75">
      <c r="AA68">
        <v>34</v>
      </c>
    </row>
    <row r="69" ht="12.75">
      <c r="AA69">
        <v>35</v>
      </c>
    </row>
    <row r="70" ht="12.75">
      <c r="AA70">
        <v>36</v>
      </c>
    </row>
    <row r="71" ht="12.75">
      <c r="AA71">
        <v>37</v>
      </c>
    </row>
    <row r="72" ht="12.75">
      <c r="AA72">
        <v>38</v>
      </c>
    </row>
    <row r="73" ht="12.75">
      <c r="AA73">
        <v>39</v>
      </c>
    </row>
    <row r="74" ht="12.75">
      <c r="AA74">
        <v>40</v>
      </c>
    </row>
    <row r="75" ht="12.75">
      <c r="AA75">
        <v>41</v>
      </c>
    </row>
    <row r="76" ht="12.75">
      <c r="AA76">
        <v>42</v>
      </c>
    </row>
    <row r="77" ht="12.75">
      <c r="AA77">
        <v>43</v>
      </c>
    </row>
    <row r="78" ht="12.75">
      <c r="AA78">
        <v>44</v>
      </c>
    </row>
    <row r="79" ht="12.75">
      <c r="AA79">
        <v>45</v>
      </c>
    </row>
    <row r="80" ht="12.75">
      <c r="AA80">
        <v>46</v>
      </c>
    </row>
    <row r="81" ht="12.75">
      <c r="AA81">
        <v>47</v>
      </c>
    </row>
    <row r="82" ht="12.75">
      <c r="AA82">
        <v>48</v>
      </c>
    </row>
    <row r="83" ht="12.75">
      <c r="AA83">
        <v>49</v>
      </c>
    </row>
    <row r="84" ht="12.75">
      <c r="AA84">
        <v>50</v>
      </c>
    </row>
    <row r="85" ht="12.75">
      <c r="AA85">
        <v>51</v>
      </c>
    </row>
    <row r="86" ht="12.75">
      <c r="AA86">
        <v>52</v>
      </c>
    </row>
    <row r="87" ht="12.75">
      <c r="AA87">
        <v>53</v>
      </c>
    </row>
    <row r="88" ht="12.75">
      <c r="AA88">
        <v>54</v>
      </c>
    </row>
    <row r="89" ht="12.75">
      <c r="AA89">
        <v>55</v>
      </c>
    </row>
    <row r="90" ht="12.75">
      <c r="AA90">
        <v>56</v>
      </c>
    </row>
    <row r="91" ht="12.75">
      <c r="AA91">
        <v>57</v>
      </c>
    </row>
    <row r="92" ht="12.75">
      <c r="AA92">
        <v>58</v>
      </c>
    </row>
    <row r="93" ht="12.75">
      <c r="AA93">
        <v>59</v>
      </c>
    </row>
    <row r="94" ht="12.75">
      <c r="AA94">
        <v>60</v>
      </c>
    </row>
    <row r="117" ht="12.75">
      <c r="G117" s="17"/>
    </row>
    <row r="150" ht="12.75">
      <c r="A150" s="161"/>
    </row>
    <row r="151" ht="12.75">
      <c r="A151" s="160"/>
    </row>
    <row r="152" ht="12.75">
      <c r="A152" s="160"/>
    </row>
    <row r="229" ht="12.75">
      <c r="A229" s="176"/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Q103"/>
  <sheetViews>
    <sheetView zoomScale="115" zoomScaleNormal="115" zoomScalePageLayoutView="0" workbookViewId="0" topLeftCell="A1">
      <selection activeCell="B5" sqref="B5"/>
    </sheetView>
  </sheetViews>
  <sheetFormatPr defaultColWidth="11.421875" defaultRowHeight="12.75"/>
  <cols>
    <col min="1" max="1" width="21.140625" style="9" bestFit="1" customWidth="1"/>
    <col min="2" max="5" width="5.28125" style="9" customWidth="1"/>
    <col min="6" max="6" width="6.7109375" style="9" customWidth="1"/>
    <col min="7" max="7" width="7.57421875" style="8" customWidth="1"/>
    <col min="8" max="8" width="21.140625" style="87" customWidth="1"/>
    <col min="9" max="12" width="5.28125" style="9" customWidth="1"/>
    <col min="13" max="13" width="6.7109375" style="9" customWidth="1"/>
    <col min="14" max="14" width="11.8515625" style="9" bestFit="1" customWidth="1"/>
    <col min="15" max="16384" width="11.421875" style="9" customWidth="1"/>
  </cols>
  <sheetData>
    <row r="1" spans="1:17" s="10" customFormat="1" ht="18">
      <c r="A1" s="16" t="s">
        <v>66</v>
      </c>
      <c r="B1" s="279">
        <f>SUM(F9,F16,F23,F30,F37,F44,F51,F58)</f>
        <v>0</v>
      </c>
      <c r="C1" s="279"/>
      <c r="D1" s="16" t="s">
        <v>70</v>
      </c>
      <c r="E1" s="16"/>
      <c r="F1" s="16"/>
      <c r="G1" s="16"/>
      <c r="H1" s="81" t="s">
        <v>66</v>
      </c>
      <c r="I1" s="279">
        <f>SUM(M9,M16,M23,M30,M37,M44,M51,M58)</f>
        <v>0</v>
      </c>
      <c r="J1" s="279"/>
      <c r="K1" s="16" t="s">
        <v>70</v>
      </c>
      <c r="L1" s="16"/>
      <c r="M1" s="16"/>
      <c r="N1" s="13"/>
      <c r="O1" s="15"/>
      <c r="P1" s="15"/>
      <c r="Q1" s="309" t="s">
        <v>127</v>
      </c>
    </row>
    <row r="2" spans="1:16" s="10" customFormat="1" ht="26.25">
      <c r="A2" s="278" t="str">
        <f>DCU!C8</f>
        <v>Heim</v>
      </c>
      <c r="B2" s="278"/>
      <c r="C2" s="278"/>
      <c r="D2" s="278"/>
      <c r="E2" s="278"/>
      <c r="F2" s="278"/>
      <c r="G2" s="14"/>
      <c r="H2" s="278" t="str">
        <f>DCU!Y8</f>
        <v>Gast 1</v>
      </c>
      <c r="I2" s="278"/>
      <c r="J2" s="278"/>
      <c r="K2" s="278"/>
      <c r="L2" s="278"/>
      <c r="M2" s="278"/>
      <c r="N2" s="14"/>
      <c r="O2" s="15"/>
      <c r="P2" s="15"/>
    </row>
    <row r="3" spans="1:16" ht="12.75">
      <c r="A3" s="8"/>
      <c r="B3" s="8"/>
      <c r="C3" s="8"/>
      <c r="D3" s="8"/>
      <c r="E3" s="8"/>
      <c r="F3" s="8"/>
      <c r="G3" s="14"/>
      <c r="H3" s="82"/>
      <c r="I3" s="8"/>
      <c r="J3" s="8"/>
      <c r="K3" s="8"/>
      <c r="L3" s="8"/>
      <c r="M3" s="8"/>
      <c r="N3" s="14"/>
      <c r="O3" s="8"/>
      <c r="P3" s="8"/>
    </row>
    <row r="4" spans="1:16" s="75" customFormat="1" ht="12" customHeight="1">
      <c r="A4" s="73" t="s">
        <v>1</v>
      </c>
      <c r="B4" s="74" t="s">
        <v>46</v>
      </c>
      <c r="C4" s="74" t="s">
        <v>47</v>
      </c>
      <c r="D4" s="74" t="s">
        <v>68</v>
      </c>
      <c r="E4" s="74" t="s">
        <v>69</v>
      </c>
      <c r="F4" s="74" t="s">
        <v>7</v>
      </c>
      <c r="G4" s="73"/>
      <c r="H4" s="83" t="s">
        <v>1</v>
      </c>
      <c r="I4" s="74" t="s">
        <v>46</v>
      </c>
      <c r="J4" s="74" t="s">
        <v>47</v>
      </c>
      <c r="K4" s="74" t="s">
        <v>68</v>
      </c>
      <c r="L4" s="74" t="s">
        <v>69</v>
      </c>
      <c r="M4" s="74" t="s">
        <v>7</v>
      </c>
      <c r="N4" s="73"/>
      <c r="O4" s="73"/>
      <c r="P4" s="73"/>
    </row>
    <row r="5" spans="1:16" s="75" customFormat="1" ht="12" customHeight="1">
      <c r="A5" s="76">
        <f>DCU!B11</f>
        <v>0</v>
      </c>
      <c r="B5" s="77">
        <v>1</v>
      </c>
      <c r="C5" s="78"/>
      <c r="D5" s="202">
        <f>SUM(F5-C5)</f>
        <v>0</v>
      </c>
      <c r="E5" s="79"/>
      <c r="F5" s="78"/>
      <c r="G5" s="73"/>
      <c r="H5" s="84">
        <f>DCU!W11</f>
        <v>0</v>
      </c>
      <c r="I5" s="77">
        <v>1</v>
      </c>
      <c r="J5" s="78"/>
      <c r="K5" s="202">
        <f>SUM(M5-J5)</f>
        <v>0</v>
      </c>
      <c r="L5" s="78"/>
      <c r="M5" s="78"/>
      <c r="N5" s="73"/>
      <c r="O5" s="73"/>
      <c r="P5" s="73"/>
    </row>
    <row r="6" spans="1:16" s="75" customFormat="1" ht="12" customHeight="1">
      <c r="A6" s="73"/>
      <c r="B6" s="77">
        <v>2</v>
      </c>
      <c r="C6" s="78"/>
      <c r="D6" s="202">
        <f>SUM(F6-C6)</f>
        <v>0</v>
      </c>
      <c r="E6" s="78"/>
      <c r="F6" s="78"/>
      <c r="G6" s="73"/>
      <c r="H6" s="83"/>
      <c r="I6" s="77">
        <v>2</v>
      </c>
      <c r="J6" s="78"/>
      <c r="K6" s="202">
        <f>SUM(M6-J6)</f>
        <v>0</v>
      </c>
      <c r="L6" s="78"/>
      <c r="M6" s="78"/>
      <c r="N6" s="73"/>
      <c r="O6" s="73"/>
      <c r="P6" s="73"/>
    </row>
    <row r="7" spans="1:16" s="75" customFormat="1" ht="12" customHeight="1">
      <c r="A7" s="73"/>
      <c r="B7" s="77">
        <v>3</v>
      </c>
      <c r="C7" s="78"/>
      <c r="D7" s="202">
        <f>SUM(F7-C7)</f>
        <v>0</v>
      </c>
      <c r="E7" s="78"/>
      <c r="F7" s="78"/>
      <c r="G7" s="73"/>
      <c r="H7" s="83"/>
      <c r="I7" s="77">
        <v>3</v>
      </c>
      <c r="J7" s="78"/>
      <c r="K7" s="202">
        <f>SUM(M7-J7)</f>
        <v>0</v>
      </c>
      <c r="L7" s="78"/>
      <c r="M7" s="78"/>
      <c r="N7" s="73"/>
      <c r="O7" s="73"/>
      <c r="P7" s="73"/>
    </row>
    <row r="8" spans="1:16" s="75" customFormat="1" ht="12" customHeight="1">
      <c r="A8" s="73"/>
      <c r="B8" s="77">
        <v>4</v>
      </c>
      <c r="C8" s="78"/>
      <c r="D8" s="202">
        <f>SUM(F8-C8)</f>
        <v>0</v>
      </c>
      <c r="E8" s="78"/>
      <c r="F8" s="78"/>
      <c r="G8" s="73"/>
      <c r="H8" s="83"/>
      <c r="I8" s="77">
        <v>4</v>
      </c>
      <c r="J8" s="78"/>
      <c r="K8" s="202">
        <f>SUM(M8-J8)</f>
        <v>0</v>
      </c>
      <c r="L8" s="78"/>
      <c r="M8" s="78"/>
      <c r="N8" s="73"/>
      <c r="O8" s="73"/>
      <c r="P8" s="73"/>
    </row>
    <row r="9" spans="1:16" s="75" customFormat="1" ht="12" customHeight="1">
      <c r="A9" s="73"/>
      <c r="B9" s="73"/>
      <c r="C9" s="202">
        <f>SUM(C5:C8)</f>
        <v>0</v>
      </c>
      <c r="D9" s="202">
        <f>SUM(D5:D8)</f>
        <v>0</v>
      </c>
      <c r="E9" s="202">
        <f>SUM(E5:E8)</f>
        <v>0</v>
      </c>
      <c r="F9" s="202">
        <f>SUM(F5:F8)</f>
        <v>0</v>
      </c>
      <c r="G9" s="73"/>
      <c r="H9" s="83"/>
      <c r="I9" s="73"/>
      <c r="J9" s="202">
        <f>SUM(J5:J8)</f>
        <v>0</v>
      </c>
      <c r="K9" s="202">
        <f>SUM(K5:K8)</f>
        <v>0</v>
      </c>
      <c r="L9" s="202">
        <f>SUM(L5:L8)</f>
        <v>0</v>
      </c>
      <c r="M9" s="202">
        <f>SUM(M5:M8)</f>
        <v>0</v>
      </c>
      <c r="N9" s="73"/>
      <c r="O9" s="73"/>
      <c r="P9" s="73"/>
    </row>
    <row r="10" spans="1:16" s="75" customFormat="1" ht="12" customHeight="1">
      <c r="A10" s="73"/>
      <c r="B10" s="73"/>
      <c r="C10" s="73"/>
      <c r="D10" s="73"/>
      <c r="E10" s="73"/>
      <c r="F10" s="73"/>
      <c r="G10" s="73"/>
      <c r="H10" s="83"/>
      <c r="I10" s="73"/>
      <c r="J10" s="73"/>
      <c r="K10" s="73"/>
      <c r="L10" s="73"/>
      <c r="M10" s="73"/>
      <c r="N10" s="73"/>
      <c r="O10" s="73"/>
      <c r="P10" s="73"/>
    </row>
    <row r="11" spans="1:16" s="75" customFormat="1" ht="12" customHeight="1">
      <c r="A11" s="73" t="s">
        <v>1</v>
      </c>
      <c r="B11" s="74" t="s">
        <v>46</v>
      </c>
      <c r="C11" s="74" t="s">
        <v>47</v>
      </c>
      <c r="D11" s="74" t="s">
        <v>68</v>
      </c>
      <c r="E11" s="74" t="s">
        <v>69</v>
      </c>
      <c r="F11" s="74" t="s">
        <v>7</v>
      </c>
      <c r="G11" s="73"/>
      <c r="H11" s="83" t="s">
        <v>1</v>
      </c>
      <c r="I11" s="74" t="s">
        <v>46</v>
      </c>
      <c r="J11" s="74" t="s">
        <v>47</v>
      </c>
      <c r="K11" s="74" t="s">
        <v>68</v>
      </c>
      <c r="L11" s="74" t="s">
        <v>69</v>
      </c>
      <c r="M11" s="74" t="s">
        <v>7</v>
      </c>
      <c r="N11" s="73"/>
      <c r="O11" s="73"/>
      <c r="P11" s="73"/>
    </row>
    <row r="12" spans="1:16" s="75" customFormat="1" ht="12" customHeight="1">
      <c r="A12" s="76">
        <f>DCU!B12</f>
        <v>0</v>
      </c>
      <c r="B12" s="77">
        <v>1</v>
      </c>
      <c r="C12" s="78"/>
      <c r="D12" s="202">
        <f>SUM(F12-C12)</f>
        <v>0</v>
      </c>
      <c r="E12" s="78"/>
      <c r="F12" s="78"/>
      <c r="G12" s="73"/>
      <c r="H12" s="84">
        <f>DCU!W12</f>
        <v>0</v>
      </c>
      <c r="I12" s="77">
        <v>1</v>
      </c>
      <c r="J12" s="78"/>
      <c r="K12" s="202">
        <f>SUM(M12-J12)</f>
        <v>0</v>
      </c>
      <c r="L12" s="78"/>
      <c r="M12" s="78"/>
      <c r="N12" s="73"/>
      <c r="O12" s="73"/>
      <c r="P12" s="73"/>
    </row>
    <row r="13" spans="1:16" s="75" customFormat="1" ht="12" customHeight="1">
      <c r="A13" s="73"/>
      <c r="B13" s="77">
        <v>2</v>
      </c>
      <c r="C13" s="78"/>
      <c r="D13" s="202">
        <f>SUM(F13-C13)</f>
        <v>0</v>
      </c>
      <c r="E13" s="78"/>
      <c r="F13" s="78"/>
      <c r="G13" s="73"/>
      <c r="H13" s="83"/>
      <c r="I13" s="77">
        <v>2</v>
      </c>
      <c r="J13" s="78"/>
      <c r="K13" s="202">
        <f>SUM(M13-J13)</f>
        <v>0</v>
      </c>
      <c r="L13" s="78"/>
      <c r="M13" s="78"/>
      <c r="N13" s="73"/>
      <c r="O13" s="73"/>
      <c r="P13" s="73"/>
    </row>
    <row r="14" spans="1:16" s="75" customFormat="1" ht="12" customHeight="1">
      <c r="A14" s="73"/>
      <c r="B14" s="77">
        <v>3</v>
      </c>
      <c r="C14" s="78"/>
      <c r="D14" s="202">
        <f>SUM(F14-C14)</f>
        <v>0</v>
      </c>
      <c r="E14" s="78"/>
      <c r="F14" s="78"/>
      <c r="G14" s="73"/>
      <c r="H14" s="83"/>
      <c r="I14" s="77">
        <v>3</v>
      </c>
      <c r="J14" s="78"/>
      <c r="K14" s="202">
        <f>SUM(M14-J14)</f>
        <v>0</v>
      </c>
      <c r="L14" s="78"/>
      <c r="M14" s="78"/>
      <c r="N14" s="73"/>
      <c r="O14" s="73"/>
      <c r="P14" s="73"/>
    </row>
    <row r="15" spans="1:16" s="75" customFormat="1" ht="12" customHeight="1">
      <c r="A15" s="73"/>
      <c r="B15" s="77">
        <v>4</v>
      </c>
      <c r="C15" s="78"/>
      <c r="D15" s="202">
        <f>SUM(F15-C15)</f>
        <v>0</v>
      </c>
      <c r="E15" s="78"/>
      <c r="F15" s="78"/>
      <c r="G15" s="73"/>
      <c r="H15" s="83"/>
      <c r="I15" s="77">
        <v>4</v>
      </c>
      <c r="J15" s="78"/>
      <c r="K15" s="202">
        <f>SUM(M15-J15)</f>
        <v>0</v>
      </c>
      <c r="L15" s="78"/>
      <c r="M15" s="78"/>
      <c r="N15" s="73"/>
      <c r="O15" s="73"/>
      <c r="P15" s="73"/>
    </row>
    <row r="16" spans="1:15" s="75" customFormat="1" ht="12" customHeight="1">
      <c r="A16" s="73"/>
      <c r="B16" s="73"/>
      <c r="C16" s="202">
        <f>SUM(C12:C15)</f>
        <v>0</v>
      </c>
      <c r="D16" s="202">
        <f>SUM(D12:D15)</f>
        <v>0</v>
      </c>
      <c r="E16" s="202">
        <f>SUM(E12:E15)</f>
        <v>0</v>
      </c>
      <c r="F16" s="202">
        <f>SUM(F12:F15)</f>
        <v>0</v>
      </c>
      <c r="G16" s="73"/>
      <c r="H16" s="83"/>
      <c r="I16" s="73"/>
      <c r="J16" s="202">
        <f>SUM(J12:J15)</f>
        <v>0</v>
      </c>
      <c r="K16" s="202">
        <f>SUM(K12:K15)</f>
        <v>0</v>
      </c>
      <c r="L16" s="202">
        <f>SUM(L12:L15)</f>
        <v>0</v>
      </c>
      <c r="M16" s="202">
        <f>SUM(M12:M15)</f>
        <v>0</v>
      </c>
      <c r="N16" s="73"/>
      <c r="O16" s="73"/>
    </row>
    <row r="17" spans="1:15" s="75" customFormat="1" ht="12" customHeight="1">
      <c r="A17" s="73"/>
      <c r="B17" s="73"/>
      <c r="C17" s="73"/>
      <c r="D17" s="73"/>
      <c r="E17" s="73"/>
      <c r="F17" s="73"/>
      <c r="G17" s="73"/>
      <c r="H17" s="83"/>
      <c r="I17" s="73"/>
      <c r="J17" s="73"/>
      <c r="K17" s="73"/>
      <c r="L17" s="73"/>
      <c r="M17" s="73"/>
      <c r="N17" s="73"/>
      <c r="O17" s="73"/>
    </row>
    <row r="18" spans="1:15" s="75" customFormat="1" ht="12" customHeight="1">
      <c r="A18" s="73" t="s">
        <v>1</v>
      </c>
      <c r="B18" s="74" t="s">
        <v>46</v>
      </c>
      <c r="C18" s="74" t="s">
        <v>47</v>
      </c>
      <c r="D18" s="74" t="s">
        <v>68</v>
      </c>
      <c r="E18" s="74" t="s">
        <v>69</v>
      </c>
      <c r="F18" s="74" t="s">
        <v>7</v>
      </c>
      <c r="G18" s="73"/>
      <c r="H18" s="83" t="s">
        <v>1</v>
      </c>
      <c r="I18" s="74" t="s">
        <v>46</v>
      </c>
      <c r="J18" s="74" t="s">
        <v>47</v>
      </c>
      <c r="K18" s="74" t="s">
        <v>68</v>
      </c>
      <c r="L18" s="74" t="s">
        <v>69</v>
      </c>
      <c r="M18" s="74" t="s">
        <v>7</v>
      </c>
      <c r="N18" s="73"/>
      <c r="O18" s="73"/>
    </row>
    <row r="19" spans="1:15" s="75" customFormat="1" ht="12" customHeight="1">
      <c r="A19" s="76">
        <f>DCU!B13</f>
        <v>0</v>
      </c>
      <c r="B19" s="77">
        <v>1</v>
      </c>
      <c r="C19" s="78"/>
      <c r="D19" s="202">
        <f>SUM(F19-C19)</f>
        <v>0</v>
      </c>
      <c r="E19" s="78"/>
      <c r="F19" s="78"/>
      <c r="G19" s="73"/>
      <c r="H19" s="84">
        <f>DCU!W13</f>
        <v>0</v>
      </c>
      <c r="I19" s="77">
        <v>1</v>
      </c>
      <c r="J19" s="78"/>
      <c r="K19" s="202">
        <f>SUM(M19-J19)</f>
        <v>0</v>
      </c>
      <c r="L19" s="78"/>
      <c r="M19" s="78"/>
      <c r="N19" s="73"/>
      <c r="O19" s="73"/>
    </row>
    <row r="20" spans="1:15" s="75" customFormat="1" ht="12" customHeight="1">
      <c r="A20" s="73"/>
      <c r="B20" s="77">
        <v>2</v>
      </c>
      <c r="C20" s="78"/>
      <c r="D20" s="202">
        <f>SUM(F20-C20)</f>
        <v>0</v>
      </c>
      <c r="E20" s="78"/>
      <c r="F20" s="78"/>
      <c r="G20" s="73"/>
      <c r="H20" s="83"/>
      <c r="I20" s="77">
        <v>2</v>
      </c>
      <c r="J20" s="78"/>
      <c r="K20" s="202">
        <f>SUM(M20-J20)</f>
        <v>0</v>
      </c>
      <c r="L20" s="78"/>
      <c r="M20" s="78"/>
      <c r="N20" s="73"/>
      <c r="O20" s="73"/>
    </row>
    <row r="21" spans="1:15" s="75" customFormat="1" ht="12" customHeight="1">
      <c r="A21" s="73"/>
      <c r="B21" s="77">
        <v>3</v>
      </c>
      <c r="C21" s="78"/>
      <c r="D21" s="202">
        <f>SUM(F21-C21)</f>
        <v>0</v>
      </c>
      <c r="E21" s="78"/>
      <c r="F21" s="78"/>
      <c r="G21" s="73"/>
      <c r="H21" s="83"/>
      <c r="I21" s="77">
        <v>3</v>
      </c>
      <c r="J21" s="78"/>
      <c r="K21" s="202">
        <f>SUM(M21-J21)</f>
        <v>0</v>
      </c>
      <c r="L21" s="78"/>
      <c r="M21" s="78"/>
      <c r="N21" s="73"/>
      <c r="O21" s="73"/>
    </row>
    <row r="22" spans="1:15" s="75" customFormat="1" ht="12" customHeight="1">
      <c r="A22" s="73"/>
      <c r="B22" s="77">
        <v>4</v>
      </c>
      <c r="C22" s="78"/>
      <c r="D22" s="202">
        <f>SUM(F22-C22)</f>
        <v>0</v>
      </c>
      <c r="E22" s="78"/>
      <c r="F22" s="78"/>
      <c r="G22" s="73"/>
      <c r="H22" s="83"/>
      <c r="I22" s="77">
        <v>4</v>
      </c>
      <c r="J22" s="78"/>
      <c r="K22" s="202">
        <f>SUM(M22-J22)</f>
        <v>0</v>
      </c>
      <c r="L22" s="78"/>
      <c r="M22" s="78"/>
      <c r="N22" s="73"/>
      <c r="O22" s="73"/>
    </row>
    <row r="23" spans="1:15" s="75" customFormat="1" ht="12" customHeight="1">
      <c r="A23" s="73"/>
      <c r="B23" s="73"/>
      <c r="C23" s="202">
        <f>SUM(C19:C22)</f>
        <v>0</v>
      </c>
      <c r="D23" s="202">
        <f>SUM(D19:D22)</f>
        <v>0</v>
      </c>
      <c r="E23" s="202">
        <f>SUM(E19:E22)</f>
        <v>0</v>
      </c>
      <c r="F23" s="202">
        <f>SUM(F19:F22)</f>
        <v>0</v>
      </c>
      <c r="G23" s="73"/>
      <c r="H23" s="83"/>
      <c r="I23" s="73"/>
      <c r="J23" s="202">
        <f>SUM(J19:J22)</f>
        <v>0</v>
      </c>
      <c r="K23" s="202">
        <f>SUM(K19:K22)</f>
        <v>0</v>
      </c>
      <c r="L23" s="202">
        <f>SUM(L19:L22)</f>
        <v>0</v>
      </c>
      <c r="M23" s="202">
        <f>SUM(M19:M22)</f>
        <v>0</v>
      </c>
      <c r="N23" s="73"/>
      <c r="O23" s="73"/>
    </row>
    <row r="24" spans="1:15" s="75" customFormat="1" ht="12" customHeight="1">
      <c r="A24" s="73"/>
      <c r="B24" s="73"/>
      <c r="C24" s="73"/>
      <c r="D24" s="73"/>
      <c r="E24" s="73"/>
      <c r="F24" s="73"/>
      <c r="G24" s="73"/>
      <c r="H24" s="83"/>
      <c r="I24" s="73"/>
      <c r="J24" s="73"/>
      <c r="K24" s="73"/>
      <c r="L24" s="73"/>
      <c r="M24" s="73"/>
      <c r="N24" s="73"/>
      <c r="O24" s="73"/>
    </row>
    <row r="25" spans="1:15" s="75" customFormat="1" ht="12" customHeight="1">
      <c r="A25" s="73" t="s">
        <v>1</v>
      </c>
      <c r="B25" s="74" t="s">
        <v>46</v>
      </c>
      <c r="C25" s="74" t="s">
        <v>47</v>
      </c>
      <c r="D25" s="74" t="s">
        <v>68</v>
      </c>
      <c r="E25" s="74" t="s">
        <v>69</v>
      </c>
      <c r="F25" s="74" t="s">
        <v>7</v>
      </c>
      <c r="G25" s="73"/>
      <c r="H25" s="83" t="s">
        <v>1</v>
      </c>
      <c r="I25" s="74" t="s">
        <v>46</v>
      </c>
      <c r="J25" s="74" t="s">
        <v>47</v>
      </c>
      <c r="K25" s="74" t="s">
        <v>68</v>
      </c>
      <c r="L25" s="74" t="s">
        <v>69</v>
      </c>
      <c r="M25" s="74" t="s">
        <v>7</v>
      </c>
      <c r="N25" s="73"/>
      <c r="O25" s="73"/>
    </row>
    <row r="26" spans="1:15" s="75" customFormat="1" ht="12" customHeight="1">
      <c r="A26" s="76">
        <f>DCU!B14</f>
        <v>0</v>
      </c>
      <c r="B26" s="77">
        <v>1</v>
      </c>
      <c r="C26" s="78"/>
      <c r="D26" s="202">
        <f>SUM(F26-C26)</f>
        <v>0</v>
      </c>
      <c r="E26" s="78"/>
      <c r="F26" s="78"/>
      <c r="G26" s="73"/>
      <c r="H26" s="84">
        <f>DCU!W14</f>
        <v>0</v>
      </c>
      <c r="I26" s="77">
        <v>1</v>
      </c>
      <c r="J26" s="78"/>
      <c r="K26" s="202">
        <f>SUM(M26-J26)</f>
        <v>0</v>
      </c>
      <c r="L26" s="78"/>
      <c r="M26" s="78"/>
      <c r="N26" s="73"/>
      <c r="O26" s="73"/>
    </row>
    <row r="27" spans="1:15" s="75" customFormat="1" ht="12" customHeight="1">
      <c r="A27" s="73"/>
      <c r="B27" s="77">
        <v>2</v>
      </c>
      <c r="C27" s="78"/>
      <c r="D27" s="202">
        <f>SUM(F27-C27)</f>
        <v>0</v>
      </c>
      <c r="E27" s="78"/>
      <c r="F27" s="78"/>
      <c r="G27" s="73"/>
      <c r="H27" s="83"/>
      <c r="I27" s="77">
        <v>2</v>
      </c>
      <c r="J27" s="78"/>
      <c r="K27" s="202">
        <f>SUM(M27-J27)</f>
        <v>0</v>
      </c>
      <c r="L27" s="78"/>
      <c r="M27" s="78"/>
      <c r="N27" s="73"/>
      <c r="O27" s="73"/>
    </row>
    <row r="28" spans="1:15" s="75" customFormat="1" ht="12" customHeight="1">
      <c r="A28" s="73"/>
      <c r="B28" s="77">
        <v>3</v>
      </c>
      <c r="C28" s="78"/>
      <c r="D28" s="202">
        <f>SUM(F28-C28)</f>
        <v>0</v>
      </c>
      <c r="E28" s="78"/>
      <c r="F28" s="78"/>
      <c r="G28" s="73"/>
      <c r="H28" s="83"/>
      <c r="I28" s="77">
        <v>3</v>
      </c>
      <c r="J28" s="78"/>
      <c r="K28" s="202">
        <f>SUM(M28-J28)</f>
        <v>0</v>
      </c>
      <c r="L28" s="78"/>
      <c r="M28" s="78"/>
      <c r="N28" s="73"/>
      <c r="O28" s="73"/>
    </row>
    <row r="29" spans="1:15" s="75" customFormat="1" ht="12" customHeight="1">
      <c r="A29" s="73"/>
      <c r="B29" s="77">
        <v>4</v>
      </c>
      <c r="C29" s="78"/>
      <c r="D29" s="202">
        <f>SUM(F29-C29)</f>
        <v>0</v>
      </c>
      <c r="E29" s="78"/>
      <c r="F29" s="78"/>
      <c r="G29" s="73"/>
      <c r="H29" s="83"/>
      <c r="I29" s="77">
        <v>4</v>
      </c>
      <c r="J29" s="78"/>
      <c r="K29" s="202">
        <f>SUM(M29-J29)</f>
        <v>0</v>
      </c>
      <c r="L29" s="78"/>
      <c r="M29" s="78"/>
      <c r="N29" s="73"/>
      <c r="O29" s="73"/>
    </row>
    <row r="30" spans="1:15" s="75" customFormat="1" ht="12" customHeight="1">
      <c r="A30" s="73"/>
      <c r="B30" s="73"/>
      <c r="C30" s="202">
        <f>SUM(C26:C29)</f>
        <v>0</v>
      </c>
      <c r="D30" s="202">
        <f>SUM(D26:D29)</f>
        <v>0</v>
      </c>
      <c r="E30" s="202">
        <f>SUM(E26:E29)</f>
        <v>0</v>
      </c>
      <c r="F30" s="202">
        <f>SUM(F26:F29)</f>
        <v>0</v>
      </c>
      <c r="G30" s="73"/>
      <c r="H30" s="83"/>
      <c r="I30" s="73"/>
      <c r="J30" s="202">
        <f>SUM(J26:J29)</f>
        <v>0</v>
      </c>
      <c r="K30" s="202">
        <f>SUM(K26:K29)</f>
        <v>0</v>
      </c>
      <c r="L30" s="202">
        <f>SUM(L26:L29)</f>
        <v>0</v>
      </c>
      <c r="M30" s="202">
        <f>SUM(M26:M29)</f>
        <v>0</v>
      </c>
      <c r="N30" s="73"/>
      <c r="O30" s="73"/>
    </row>
    <row r="31" spans="1:15" s="75" customFormat="1" ht="12" customHeight="1">
      <c r="A31" s="73"/>
      <c r="B31" s="73"/>
      <c r="C31" s="73"/>
      <c r="D31" s="73"/>
      <c r="E31" s="73"/>
      <c r="F31" s="73"/>
      <c r="G31" s="73"/>
      <c r="H31" s="83"/>
      <c r="I31" s="73"/>
      <c r="J31" s="73"/>
      <c r="K31" s="73"/>
      <c r="L31" s="73"/>
      <c r="M31" s="73"/>
      <c r="N31" s="73"/>
      <c r="O31" s="73"/>
    </row>
    <row r="32" spans="1:15" s="75" customFormat="1" ht="12" customHeight="1">
      <c r="A32" s="73" t="s">
        <v>1</v>
      </c>
      <c r="B32" s="74" t="s">
        <v>46</v>
      </c>
      <c r="C32" s="74" t="s">
        <v>47</v>
      </c>
      <c r="D32" s="74" t="s">
        <v>68</v>
      </c>
      <c r="E32" s="74" t="s">
        <v>69</v>
      </c>
      <c r="F32" s="74" t="s">
        <v>7</v>
      </c>
      <c r="G32" s="73"/>
      <c r="H32" s="83" t="s">
        <v>1</v>
      </c>
      <c r="I32" s="74" t="s">
        <v>46</v>
      </c>
      <c r="J32" s="74" t="s">
        <v>47</v>
      </c>
      <c r="K32" s="74" t="s">
        <v>68</v>
      </c>
      <c r="L32" s="74" t="s">
        <v>69</v>
      </c>
      <c r="M32" s="74" t="s">
        <v>7</v>
      </c>
      <c r="N32" s="73"/>
      <c r="O32" s="73"/>
    </row>
    <row r="33" spans="1:15" s="75" customFormat="1" ht="12" customHeight="1">
      <c r="A33" s="76">
        <f>DCU!B15</f>
        <v>0</v>
      </c>
      <c r="B33" s="77">
        <v>1</v>
      </c>
      <c r="C33" s="78"/>
      <c r="D33" s="202">
        <f>SUM(F33-C33)</f>
        <v>0</v>
      </c>
      <c r="E33" s="78"/>
      <c r="F33" s="78"/>
      <c r="G33" s="73"/>
      <c r="H33" s="84">
        <f>DCU!W15</f>
        <v>0</v>
      </c>
      <c r="I33" s="77">
        <v>1</v>
      </c>
      <c r="J33" s="78"/>
      <c r="K33" s="202">
        <f>SUM(M33-J33)</f>
        <v>0</v>
      </c>
      <c r="L33" s="78"/>
      <c r="M33" s="78"/>
      <c r="N33" s="73"/>
      <c r="O33" s="73"/>
    </row>
    <row r="34" spans="1:15" s="75" customFormat="1" ht="12" customHeight="1">
      <c r="A34" s="73"/>
      <c r="B34" s="77">
        <v>2</v>
      </c>
      <c r="C34" s="78"/>
      <c r="D34" s="202">
        <f>SUM(F34-C34)</f>
        <v>0</v>
      </c>
      <c r="E34" s="78"/>
      <c r="F34" s="78"/>
      <c r="G34" s="73"/>
      <c r="H34" s="83"/>
      <c r="I34" s="77">
        <v>2</v>
      </c>
      <c r="J34" s="78"/>
      <c r="K34" s="202">
        <f>SUM(M34-J34)</f>
        <v>0</v>
      </c>
      <c r="L34" s="78"/>
      <c r="M34" s="78"/>
      <c r="N34" s="73"/>
      <c r="O34" s="73"/>
    </row>
    <row r="35" spans="1:15" s="75" customFormat="1" ht="12" customHeight="1">
      <c r="A35" s="73"/>
      <c r="B35" s="77">
        <v>3</v>
      </c>
      <c r="C35" s="78"/>
      <c r="D35" s="202">
        <f>SUM(F35-C35)</f>
        <v>0</v>
      </c>
      <c r="E35" s="78"/>
      <c r="F35" s="78"/>
      <c r="G35" s="73"/>
      <c r="H35" s="83"/>
      <c r="I35" s="77">
        <v>3</v>
      </c>
      <c r="J35" s="78"/>
      <c r="K35" s="202">
        <f>SUM(M35-J35)</f>
        <v>0</v>
      </c>
      <c r="L35" s="78"/>
      <c r="M35" s="78"/>
      <c r="N35" s="73"/>
      <c r="O35" s="73"/>
    </row>
    <row r="36" spans="1:15" s="75" customFormat="1" ht="12" customHeight="1">
      <c r="A36" s="73"/>
      <c r="B36" s="77">
        <v>4</v>
      </c>
      <c r="C36" s="78"/>
      <c r="D36" s="202">
        <f>SUM(F36-C36)</f>
        <v>0</v>
      </c>
      <c r="E36" s="78"/>
      <c r="F36" s="78"/>
      <c r="G36" s="73"/>
      <c r="H36" s="83"/>
      <c r="I36" s="77">
        <v>4</v>
      </c>
      <c r="J36" s="78"/>
      <c r="K36" s="202">
        <f>SUM(M36-J36)</f>
        <v>0</v>
      </c>
      <c r="L36" s="78"/>
      <c r="M36" s="78"/>
      <c r="N36" s="73"/>
      <c r="O36" s="73"/>
    </row>
    <row r="37" spans="1:15" s="75" customFormat="1" ht="12" customHeight="1">
      <c r="A37" s="73"/>
      <c r="B37" s="73"/>
      <c r="C37" s="202">
        <f>SUM(C33:C36)</f>
        <v>0</v>
      </c>
      <c r="D37" s="202">
        <f>SUM(D33:D36)</f>
        <v>0</v>
      </c>
      <c r="E37" s="202">
        <f>SUM(E33:E36)</f>
        <v>0</v>
      </c>
      <c r="F37" s="202">
        <f>SUM(F33:F36)</f>
        <v>0</v>
      </c>
      <c r="G37" s="73"/>
      <c r="H37" s="83"/>
      <c r="I37" s="73"/>
      <c r="J37" s="202">
        <f>SUM(J33:J36)</f>
        <v>0</v>
      </c>
      <c r="K37" s="202">
        <f>SUM(K33:K36)</f>
        <v>0</v>
      </c>
      <c r="L37" s="202">
        <f>SUM(L33:L36)</f>
        <v>0</v>
      </c>
      <c r="M37" s="202">
        <f>SUM(M33:M36)</f>
        <v>0</v>
      </c>
      <c r="N37" s="73"/>
      <c r="O37" s="73"/>
    </row>
    <row r="38" spans="1:15" s="75" customFormat="1" ht="12" customHeight="1">
      <c r="A38" s="73"/>
      <c r="B38" s="73"/>
      <c r="C38" s="73"/>
      <c r="D38" s="73"/>
      <c r="E38" s="73"/>
      <c r="F38" s="73"/>
      <c r="G38" s="73"/>
      <c r="H38" s="83"/>
      <c r="I38" s="73"/>
      <c r="J38" s="73"/>
      <c r="K38" s="73"/>
      <c r="L38" s="73"/>
      <c r="M38" s="73"/>
      <c r="N38" s="73"/>
      <c r="O38" s="73"/>
    </row>
    <row r="39" spans="1:15" s="75" customFormat="1" ht="12" customHeight="1">
      <c r="A39" s="73" t="s">
        <v>1</v>
      </c>
      <c r="B39" s="74" t="s">
        <v>46</v>
      </c>
      <c r="C39" s="74" t="s">
        <v>47</v>
      </c>
      <c r="D39" s="74" t="s">
        <v>68</v>
      </c>
      <c r="E39" s="74" t="s">
        <v>69</v>
      </c>
      <c r="F39" s="74" t="s">
        <v>7</v>
      </c>
      <c r="G39" s="73"/>
      <c r="H39" s="83" t="s">
        <v>1</v>
      </c>
      <c r="I39" s="74" t="s">
        <v>46</v>
      </c>
      <c r="J39" s="74" t="s">
        <v>47</v>
      </c>
      <c r="K39" s="74" t="s">
        <v>68</v>
      </c>
      <c r="L39" s="74" t="s">
        <v>69</v>
      </c>
      <c r="M39" s="74" t="s">
        <v>7</v>
      </c>
      <c r="N39" s="73"/>
      <c r="O39" s="73"/>
    </row>
    <row r="40" spans="1:15" s="75" customFormat="1" ht="12" customHeight="1">
      <c r="A40" s="76">
        <f>DCU!B16</f>
        <v>0</v>
      </c>
      <c r="B40" s="77">
        <v>1</v>
      </c>
      <c r="C40" s="78"/>
      <c r="D40" s="202">
        <f>SUM(F40-C40)</f>
        <v>0</v>
      </c>
      <c r="E40" s="78"/>
      <c r="F40" s="78"/>
      <c r="G40" s="73"/>
      <c r="H40" s="84">
        <f>DCU!W16</f>
        <v>0</v>
      </c>
      <c r="I40" s="77">
        <v>1</v>
      </c>
      <c r="J40" s="78"/>
      <c r="K40" s="202">
        <f>SUM(M40-J40)</f>
        <v>0</v>
      </c>
      <c r="L40" s="78"/>
      <c r="M40" s="78"/>
      <c r="N40" s="73"/>
      <c r="O40" s="73"/>
    </row>
    <row r="41" spans="1:15" s="75" customFormat="1" ht="12" customHeight="1">
      <c r="A41" s="73"/>
      <c r="B41" s="77">
        <v>2</v>
      </c>
      <c r="C41" s="78"/>
      <c r="D41" s="202">
        <f>SUM(F41-C41)</f>
        <v>0</v>
      </c>
      <c r="E41" s="78"/>
      <c r="F41" s="78"/>
      <c r="G41" s="73"/>
      <c r="H41" s="83"/>
      <c r="I41" s="77">
        <v>2</v>
      </c>
      <c r="J41" s="78"/>
      <c r="K41" s="202">
        <f>SUM(M41-J41)</f>
        <v>0</v>
      </c>
      <c r="L41" s="78"/>
      <c r="M41" s="78"/>
      <c r="N41" s="73"/>
      <c r="O41" s="73"/>
    </row>
    <row r="42" spans="1:15" s="75" customFormat="1" ht="12" customHeight="1">
      <c r="A42" s="73"/>
      <c r="B42" s="77">
        <v>3</v>
      </c>
      <c r="C42" s="78"/>
      <c r="D42" s="202">
        <f>SUM(F42-C42)</f>
        <v>0</v>
      </c>
      <c r="E42" s="78"/>
      <c r="F42" s="78"/>
      <c r="G42" s="73"/>
      <c r="H42" s="83"/>
      <c r="I42" s="77">
        <v>3</v>
      </c>
      <c r="J42" s="78"/>
      <c r="K42" s="202">
        <f>SUM(M42-J42)</f>
        <v>0</v>
      </c>
      <c r="L42" s="78"/>
      <c r="M42" s="78"/>
      <c r="N42" s="73"/>
      <c r="O42" s="73"/>
    </row>
    <row r="43" spans="1:15" s="75" customFormat="1" ht="12" customHeight="1">
      <c r="A43" s="73"/>
      <c r="B43" s="77">
        <v>4</v>
      </c>
      <c r="C43" s="78"/>
      <c r="D43" s="202">
        <f>SUM(F43-C43)</f>
        <v>0</v>
      </c>
      <c r="E43" s="78"/>
      <c r="F43" s="78"/>
      <c r="G43" s="73"/>
      <c r="H43" s="83"/>
      <c r="I43" s="77">
        <v>4</v>
      </c>
      <c r="J43" s="78"/>
      <c r="K43" s="202">
        <f>SUM(M43-J43)</f>
        <v>0</v>
      </c>
      <c r="L43" s="78"/>
      <c r="M43" s="78"/>
      <c r="N43" s="73"/>
      <c r="O43" s="73"/>
    </row>
    <row r="44" spans="1:15" s="75" customFormat="1" ht="12" customHeight="1">
      <c r="A44" s="73"/>
      <c r="B44" s="73"/>
      <c r="C44" s="202">
        <f>SUM(C40:C43)</f>
        <v>0</v>
      </c>
      <c r="D44" s="202">
        <f>SUM(D40:D43)</f>
        <v>0</v>
      </c>
      <c r="E44" s="202">
        <f>SUM(E40:E43)</f>
        <v>0</v>
      </c>
      <c r="F44" s="202">
        <f>SUM(F40:F43)</f>
        <v>0</v>
      </c>
      <c r="G44" s="73"/>
      <c r="H44" s="83"/>
      <c r="I44" s="73"/>
      <c r="J44" s="202">
        <f>SUM(J40:J43)</f>
        <v>0</v>
      </c>
      <c r="K44" s="202">
        <f>SUM(K40:K43)</f>
        <v>0</v>
      </c>
      <c r="L44" s="202">
        <f>SUM(L40:L43)</f>
        <v>0</v>
      </c>
      <c r="M44" s="202">
        <f>SUM(M40:M43)</f>
        <v>0</v>
      </c>
      <c r="N44" s="73"/>
      <c r="O44" s="73"/>
    </row>
    <row r="45" spans="1:15" s="75" customFormat="1" ht="12" customHeight="1">
      <c r="A45" s="73"/>
      <c r="B45" s="73"/>
      <c r="C45" s="73"/>
      <c r="D45" s="73"/>
      <c r="E45" s="73"/>
      <c r="F45" s="73"/>
      <c r="G45" s="73"/>
      <c r="H45" s="83"/>
      <c r="I45" s="73"/>
      <c r="J45" s="73"/>
      <c r="K45" s="73"/>
      <c r="L45" s="73"/>
      <c r="M45" s="73"/>
      <c r="N45" s="73"/>
      <c r="O45" s="73"/>
    </row>
    <row r="46" spans="1:15" s="75" customFormat="1" ht="12" customHeight="1">
      <c r="A46" s="73" t="s">
        <v>1</v>
      </c>
      <c r="B46" s="74" t="s">
        <v>46</v>
      </c>
      <c r="C46" s="74" t="s">
        <v>47</v>
      </c>
      <c r="D46" s="74" t="s">
        <v>68</v>
      </c>
      <c r="E46" s="74" t="s">
        <v>69</v>
      </c>
      <c r="F46" s="74" t="s">
        <v>7</v>
      </c>
      <c r="G46" s="73"/>
      <c r="H46" s="83" t="s">
        <v>1</v>
      </c>
      <c r="I46" s="74" t="s">
        <v>46</v>
      </c>
      <c r="J46" s="74" t="s">
        <v>47</v>
      </c>
      <c r="K46" s="74" t="s">
        <v>68</v>
      </c>
      <c r="L46" s="74" t="s">
        <v>69</v>
      </c>
      <c r="M46" s="74" t="s">
        <v>7</v>
      </c>
      <c r="N46" s="73"/>
      <c r="O46" s="73"/>
    </row>
    <row r="47" spans="1:15" s="75" customFormat="1" ht="12" customHeight="1">
      <c r="A47" s="76">
        <f>DCU!B17</f>
        <v>0</v>
      </c>
      <c r="B47" s="77">
        <v>1</v>
      </c>
      <c r="C47" s="78"/>
      <c r="D47" s="202">
        <f>SUM(F47-C47)</f>
        <v>0</v>
      </c>
      <c r="E47" s="78"/>
      <c r="F47" s="78"/>
      <c r="G47" s="73"/>
      <c r="H47" s="84">
        <f>DCU!W17</f>
        <v>0</v>
      </c>
      <c r="I47" s="77">
        <v>1</v>
      </c>
      <c r="J47" s="78"/>
      <c r="K47" s="202">
        <f>SUM(M47-J47)</f>
        <v>0</v>
      </c>
      <c r="L47" s="78"/>
      <c r="M47" s="78"/>
      <c r="N47" s="73"/>
      <c r="O47" s="73"/>
    </row>
    <row r="48" spans="1:15" s="75" customFormat="1" ht="12" customHeight="1">
      <c r="A48" s="73"/>
      <c r="B48" s="77">
        <v>2</v>
      </c>
      <c r="C48" s="78"/>
      <c r="D48" s="202">
        <f>SUM(F48-C48)</f>
        <v>0</v>
      </c>
      <c r="E48" s="78"/>
      <c r="F48" s="78"/>
      <c r="G48" s="73"/>
      <c r="H48" s="83"/>
      <c r="I48" s="77">
        <v>2</v>
      </c>
      <c r="J48" s="78"/>
      <c r="K48" s="202">
        <f>SUM(M48-J48)</f>
        <v>0</v>
      </c>
      <c r="L48" s="78"/>
      <c r="M48" s="78"/>
      <c r="N48" s="73"/>
      <c r="O48" s="73"/>
    </row>
    <row r="49" spans="1:15" s="75" customFormat="1" ht="12" customHeight="1">
      <c r="A49" s="73"/>
      <c r="B49" s="77">
        <v>3</v>
      </c>
      <c r="C49" s="78"/>
      <c r="D49" s="202">
        <f>SUM(F49-C49)</f>
        <v>0</v>
      </c>
      <c r="E49" s="78"/>
      <c r="F49" s="78"/>
      <c r="G49" s="73"/>
      <c r="H49" s="83"/>
      <c r="I49" s="77">
        <v>3</v>
      </c>
      <c r="J49" s="78"/>
      <c r="K49" s="202">
        <f>SUM(M49-J49)</f>
        <v>0</v>
      </c>
      <c r="L49" s="78"/>
      <c r="M49" s="78"/>
      <c r="N49" s="73"/>
      <c r="O49" s="73"/>
    </row>
    <row r="50" spans="1:15" s="75" customFormat="1" ht="12" customHeight="1">
      <c r="A50" s="73"/>
      <c r="B50" s="77">
        <v>4</v>
      </c>
      <c r="C50" s="78"/>
      <c r="D50" s="202">
        <f>SUM(F50-C50)</f>
        <v>0</v>
      </c>
      <c r="E50" s="78"/>
      <c r="F50" s="78"/>
      <c r="G50" s="73"/>
      <c r="H50" s="83"/>
      <c r="I50" s="77">
        <v>4</v>
      </c>
      <c r="J50" s="78"/>
      <c r="K50" s="202">
        <f>SUM(M50-J50)</f>
        <v>0</v>
      </c>
      <c r="L50" s="78"/>
      <c r="M50" s="78"/>
      <c r="N50" s="73"/>
      <c r="O50" s="73"/>
    </row>
    <row r="51" spans="1:15" s="75" customFormat="1" ht="12" customHeight="1">
      <c r="A51" s="73"/>
      <c r="B51" s="73"/>
      <c r="C51" s="202">
        <f>SUM(C47:C50)</f>
        <v>0</v>
      </c>
      <c r="D51" s="202">
        <f>SUM(D47:D50)</f>
        <v>0</v>
      </c>
      <c r="E51" s="202">
        <f>SUM(E47:E50)</f>
        <v>0</v>
      </c>
      <c r="F51" s="202">
        <f>SUM(F47:F50)</f>
        <v>0</v>
      </c>
      <c r="G51" s="73"/>
      <c r="H51" s="83"/>
      <c r="I51" s="73"/>
      <c r="J51" s="202">
        <f>SUM(J47:J50)</f>
        <v>0</v>
      </c>
      <c r="K51" s="202">
        <f>SUM(K47:K50)</f>
        <v>0</v>
      </c>
      <c r="L51" s="202">
        <f>SUM(L47:L50)</f>
        <v>0</v>
      </c>
      <c r="M51" s="202">
        <f>SUM(M47:M50)</f>
        <v>0</v>
      </c>
      <c r="N51" s="73"/>
      <c r="O51" s="73"/>
    </row>
    <row r="52" spans="1:15" s="75" customFormat="1" ht="12" customHeight="1">
      <c r="A52" s="73"/>
      <c r="G52" s="73"/>
      <c r="H52" s="85"/>
      <c r="O52" s="73"/>
    </row>
    <row r="53" spans="1:15" s="75" customFormat="1" ht="12" customHeight="1">
      <c r="A53" s="73" t="s">
        <v>1</v>
      </c>
      <c r="B53" s="80" t="s">
        <v>46</v>
      </c>
      <c r="C53" s="80" t="s">
        <v>47</v>
      </c>
      <c r="D53" s="74" t="s">
        <v>68</v>
      </c>
      <c r="E53" s="74" t="s">
        <v>69</v>
      </c>
      <c r="F53" s="80" t="s">
        <v>7</v>
      </c>
      <c r="G53" s="73"/>
      <c r="H53" s="83" t="s">
        <v>1</v>
      </c>
      <c r="I53" s="80" t="s">
        <v>46</v>
      </c>
      <c r="J53" s="80" t="s">
        <v>47</v>
      </c>
      <c r="K53" s="74" t="s">
        <v>68</v>
      </c>
      <c r="L53" s="74" t="s">
        <v>69</v>
      </c>
      <c r="M53" s="80" t="s">
        <v>7</v>
      </c>
      <c r="O53" s="73"/>
    </row>
    <row r="54" spans="1:15" s="75" customFormat="1" ht="12" customHeight="1">
      <c r="A54" s="76">
        <f>DCU!B18</f>
        <v>0</v>
      </c>
      <c r="B54" s="78">
        <v>1</v>
      </c>
      <c r="C54" s="78"/>
      <c r="D54" s="202">
        <f>SUM(F54-C54)</f>
        <v>0</v>
      </c>
      <c r="E54" s="78"/>
      <c r="F54" s="78"/>
      <c r="G54" s="73"/>
      <c r="H54" s="86">
        <f>DCU!W18</f>
        <v>0</v>
      </c>
      <c r="I54" s="78">
        <v>1</v>
      </c>
      <c r="J54" s="78"/>
      <c r="K54" s="202">
        <f>SUM(M54-J54)</f>
        <v>0</v>
      </c>
      <c r="L54" s="78"/>
      <c r="M54" s="78"/>
      <c r="O54" s="73"/>
    </row>
    <row r="55" spans="1:15" s="75" customFormat="1" ht="12" customHeight="1">
      <c r="A55" s="73"/>
      <c r="B55" s="78">
        <v>2</v>
      </c>
      <c r="C55" s="78"/>
      <c r="D55" s="202">
        <f>SUM(F55-C55)</f>
        <v>0</v>
      </c>
      <c r="E55" s="78"/>
      <c r="F55" s="78"/>
      <c r="G55" s="73"/>
      <c r="H55" s="85"/>
      <c r="I55" s="78">
        <v>2</v>
      </c>
      <c r="J55" s="78"/>
      <c r="K55" s="202">
        <f>SUM(M55-J55)</f>
        <v>0</v>
      </c>
      <c r="L55" s="78"/>
      <c r="M55" s="78"/>
      <c r="O55" s="73"/>
    </row>
    <row r="56" spans="1:15" s="75" customFormat="1" ht="12" customHeight="1">
      <c r="A56" s="73"/>
      <c r="B56" s="78">
        <v>3</v>
      </c>
      <c r="C56" s="78"/>
      <c r="D56" s="202">
        <f>SUM(F56-C56)</f>
        <v>0</v>
      </c>
      <c r="E56" s="78"/>
      <c r="F56" s="78"/>
      <c r="G56" s="73"/>
      <c r="H56" s="85"/>
      <c r="I56" s="78">
        <v>3</v>
      </c>
      <c r="J56" s="78"/>
      <c r="K56" s="202">
        <f>SUM(M56-J56)</f>
        <v>0</v>
      </c>
      <c r="L56" s="78"/>
      <c r="M56" s="78"/>
      <c r="O56" s="73"/>
    </row>
    <row r="57" spans="1:15" s="75" customFormat="1" ht="12" customHeight="1">
      <c r="A57" s="73"/>
      <c r="B57" s="78">
        <v>4</v>
      </c>
      <c r="C57" s="78"/>
      <c r="D57" s="202">
        <f>SUM(F57-C57)</f>
        <v>0</v>
      </c>
      <c r="E57" s="78"/>
      <c r="F57" s="78"/>
      <c r="G57" s="73"/>
      <c r="H57" s="85"/>
      <c r="I57" s="78">
        <v>4</v>
      </c>
      <c r="J57" s="78"/>
      <c r="K57" s="202">
        <f>SUM(M57-J57)</f>
        <v>0</v>
      </c>
      <c r="L57" s="78"/>
      <c r="M57" s="78"/>
      <c r="O57" s="73"/>
    </row>
    <row r="58" spans="1:15" s="75" customFormat="1" ht="12" customHeight="1">
      <c r="A58" s="73"/>
      <c r="C58" s="202">
        <f>SUM(C54:C57)</f>
        <v>0</v>
      </c>
      <c r="D58" s="202">
        <f>SUM(D54:D57)</f>
        <v>0</v>
      </c>
      <c r="E58" s="202">
        <f>SUM(E54:E57)</f>
        <v>0</v>
      </c>
      <c r="F58" s="202">
        <f>SUM(F54:F57)</f>
        <v>0</v>
      </c>
      <c r="G58" s="73"/>
      <c r="H58" s="85"/>
      <c r="J58" s="202">
        <f>SUM(J54:J57)</f>
        <v>0</v>
      </c>
      <c r="K58" s="202">
        <f>SUM(K54:K57)</f>
        <v>0</v>
      </c>
      <c r="L58" s="202">
        <f>SUM(L54:L57)</f>
        <v>0</v>
      </c>
      <c r="M58" s="202">
        <f>SUM(M54:M57)</f>
        <v>0</v>
      </c>
      <c r="O58" s="73"/>
    </row>
    <row r="59" ht="12.75">
      <c r="O59" s="8"/>
    </row>
    <row r="60" ht="12.75">
      <c r="O60" s="8"/>
    </row>
    <row r="61" ht="12.75">
      <c r="O61" s="8"/>
    </row>
    <row r="62" ht="12.75">
      <c r="O62" s="8"/>
    </row>
    <row r="63" ht="12.75">
      <c r="O63" s="8"/>
    </row>
    <row r="64" ht="12.75">
      <c r="O64" s="8"/>
    </row>
    <row r="65" ht="12.75">
      <c r="O65" s="8"/>
    </row>
    <row r="66" ht="12.75">
      <c r="O66" s="8"/>
    </row>
    <row r="67" ht="12.75">
      <c r="O67" s="8"/>
    </row>
    <row r="68" ht="12.75">
      <c r="O68" s="8"/>
    </row>
    <row r="69" ht="12.75">
      <c r="O69" s="8"/>
    </row>
    <row r="70" ht="12.75">
      <c r="O70" s="8"/>
    </row>
    <row r="71" ht="12.75">
      <c r="O71" s="8"/>
    </row>
    <row r="72" ht="12.75">
      <c r="O72" s="8"/>
    </row>
    <row r="73" ht="12.75">
      <c r="O73" s="8"/>
    </row>
    <row r="74" ht="12.75">
      <c r="O74" s="8"/>
    </row>
    <row r="75" ht="12.75">
      <c r="O75" s="8"/>
    </row>
    <row r="76" ht="12.75">
      <c r="O76" s="8"/>
    </row>
    <row r="77" ht="12.75">
      <c r="O77" s="8"/>
    </row>
    <row r="78" ht="12.75">
      <c r="O78" s="8"/>
    </row>
    <row r="79" ht="12.75">
      <c r="O79" s="8"/>
    </row>
    <row r="80" ht="12.75">
      <c r="O80" s="8"/>
    </row>
    <row r="81" ht="12.75">
      <c r="O81" s="8"/>
    </row>
    <row r="82" ht="12.75">
      <c r="O82" s="8"/>
    </row>
    <row r="83" ht="12.75">
      <c r="O83" s="8"/>
    </row>
    <row r="84" ht="12.75">
      <c r="O84" s="8"/>
    </row>
    <row r="85" ht="12.75">
      <c r="O85" s="8"/>
    </row>
    <row r="86" ht="12.75">
      <c r="O86" s="8"/>
    </row>
    <row r="87" ht="12.75">
      <c r="O87" s="8"/>
    </row>
    <row r="88" ht="12.75">
      <c r="O88" s="8"/>
    </row>
    <row r="89" ht="12.75">
      <c r="O89" s="8"/>
    </row>
    <row r="90" ht="12.75">
      <c r="O90" s="8"/>
    </row>
    <row r="91" ht="12.75">
      <c r="O91" s="8"/>
    </row>
    <row r="92" ht="12.75">
      <c r="O92" s="8"/>
    </row>
    <row r="93" ht="12.75">
      <c r="O93" s="8"/>
    </row>
    <row r="94" ht="12.75">
      <c r="O94" s="8"/>
    </row>
    <row r="95" ht="12.75">
      <c r="O95" s="8"/>
    </row>
    <row r="96" ht="12.75">
      <c r="O96" s="8"/>
    </row>
    <row r="97" ht="12.75">
      <c r="O97" s="8"/>
    </row>
    <row r="98" ht="12.75">
      <c r="O98" s="8"/>
    </row>
    <row r="99" ht="12.75">
      <c r="O99" s="8"/>
    </row>
    <row r="100" ht="12.75">
      <c r="O100" s="8"/>
    </row>
    <row r="101" ht="12.75">
      <c r="O101" s="8"/>
    </row>
    <row r="102" ht="12.75">
      <c r="O102" s="8"/>
    </row>
    <row r="103" ht="12.75">
      <c r="O103" s="8"/>
    </row>
  </sheetData>
  <sheetProtection password="CC48" sheet="1" selectLockedCells="1"/>
  <mergeCells count="4">
    <mergeCell ref="H2:M2"/>
    <mergeCell ref="A2:F2"/>
    <mergeCell ref="B1:C1"/>
    <mergeCell ref="I1:J1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E7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32.140625" style="136" customWidth="1"/>
    <col min="2" max="2" width="11.57421875" style="91" hidden="1" customWidth="1"/>
    <col min="3" max="3" width="9.00390625" style="137" customWidth="1"/>
    <col min="4" max="4" width="11.57421875" style="92" hidden="1" customWidth="1"/>
    <col min="5" max="5" width="8.8515625" style="101" customWidth="1"/>
    <col min="6" max="6" width="11.57421875" style="138" hidden="1" customWidth="1"/>
    <col min="7" max="7" width="19.140625" style="153" customWidth="1"/>
    <col min="8" max="8" width="11.57421875" style="91" hidden="1" customWidth="1"/>
    <col min="9" max="11" width="9.7109375" style="91" customWidth="1"/>
    <col min="12" max="15" width="11.57421875" style="91" hidden="1" customWidth="1"/>
    <col min="16" max="17" width="11.57421875" style="100" hidden="1" customWidth="1"/>
    <col min="18" max="18" width="11.57421875" style="101" hidden="1" customWidth="1"/>
    <col min="19" max="20" width="11.57421875" style="100" hidden="1" customWidth="1"/>
    <col min="21" max="21" width="11.421875" style="101" hidden="1" customWidth="1"/>
    <col min="22" max="22" width="11.421875" style="100" hidden="1" customWidth="1"/>
    <col min="23" max="23" width="20.140625" style="100" bestFit="1" customWidth="1"/>
    <col min="24" max="24" width="3.28125" style="129" hidden="1" customWidth="1"/>
    <col min="25" max="25" width="11.421875" style="100" customWidth="1"/>
    <col min="26" max="26" width="3.57421875" style="129" hidden="1" customWidth="1"/>
    <col min="27" max="29" width="11.421875" style="100" customWidth="1"/>
    <col min="30" max="30" width="3.00390625" style="129" hidden="1" customWidth="1"/>
    <col min="31" max="31" width="19.8515625" style="100" bestFit="1" customWidth="1"/>
    <col min="32" max="16384" width="11.421875" style="100" customWidth="1"/>
  </cols>
  <sheetData>
    <row r="1" spans="1:31" ht="26.25">
      <c r="A1" s="281" t="s">
        <v>61</v>
      </c>
      <c r="B1" s="281"/>
      <c r="C1" s="281"/>
      <c r="D1" s="281"/>
      <c r="E1" s="281"/>
      <c r="F1" s="281"/>
      <c r="G1" s="281"/>
      <c r="H1" s="162"/>
      <c r="I1" s="162"/>
      <c r="J1" s="162"/>
      <c r="K1" s="162"/>
      <c r="L1" s="96"/>
      <c r="M1" s="96"/>
      <c r="N1" s="96"/>
      <c r="O1" s="96"/>
      <c r="W1" s="280" t="s">
        <v>62</v>
      </c>
      <c r="X1" s="280"/>
      <c r="Y1" s="280"/>
      <c r="Z1" s="280"/>
      <c r="AA1" s="280"/>
      <c r="AB1" s="280"/>
      <c r="AC1" s="280"/>
      <c r="AD1" s="280"/>
      <c r="AE1" s="280"/>
    </row>
    <row r="2" spans="1:31" ht="24.75" customHeight="1">
      <c r="A2" s="140" t="s">
        <v>60</v>
      </c>
      <c r="B2" s="141"/>
      <c r="C2" s="142" t="s">
        <v>42</v>
      </c>
      <c r="D2" s="143"/>
      <c r="E2" s="144" t="s">
        <v>0</v>
      </c>
      <c r="F2" s="145"/>
      <c r="G2" s="148" t="s">
        <v>71</v>
      </c>
      <c r="H2" s="146"/>
      <c r="I2" s="146" t="s">
        <v>80</v>
      </c>
      <c r="J2" s="146" t="s">
        <v>81</v>
      </c>
      <c r="K2" s="146" t="s">
        <v>82</v>
      </c>
      <c r="L2" s="146"/>
      <c r="M2" s="146" t="s">
        <v>83</v>
      </c>
      <c r="N2" s="146"/>
      <c r="O2" s="146" t="s">
        <v>84</v>
      </c>
      <c r="W2" s="163" t="s">
        <v>60</v>
      </c>
      <c r="X2" s="164"/>
      <c r="Y2" s="165" t="s">
        <v>42</v>
      </c>
      <c r="Z2" s="164"/>
      <c r="AA2" s="166" t="s">
        <v>85</v>
      </c>
      <c r="AB2" s="166" t="s">
        <v>86</v>
      </c>
      <c r="AC2" s="166" t="s">
        <v>87</v>
      </c>
      <c r="AD2" s="167"/>
      <c r="AE2" s="168" t="s">
        <v>71</v>
      </c>
    </row>
    <row r="3" spans="1:31" ht="24.75" customHeight="1">
      <c r="A3" s="223" t="s">
        <v>122</v>
      </c>
      <c r="B3" s="103">
        <v>1</v>
      </c>
      <c r="C3" s="102"/>
      <c r="D3" s="103">
        <v>1</v>
      </c>
      <c r="E3" s="104"/>
      <c r="F3" s="103">
        <v>1</v>
      </c>
      <c r="G3" s="170"/>
      <c r="H3" s="171">
        <v>1</v>
      </c>
      <c r="I3" s="172"/>
      <c r="J3" s="172"/>
      <c r="K3" s="172"/>
      <c r="L3" s="103">
        <v>1</v>
      </c>
      <c r="M3" s="139"/>
      <c r="N3" s="103">
        <v>1</v>
      </c>
      <c r="O3" s="139"/>
      <c r="W3" s="105" t="s">
        <v>52</v>
      </c>
      <c r="X3" s="106">
        <v>1</v>
      </c>
      <c r="Y3" s="173"/>
      <c r="Z3" s="107">
        <v>1</v>
      </c>
      <c r="AA3" s="174"/>
      <c r="AB3" s="174"/>
      <c r="AC3" s="174"/>
      <c r="AD3" s="107">
        <v>1</v>
      </c>
      <c r="AE3" s="175"/>
    </row>
    <row r="4" spans="1:31" ht="14.25">
      <c r="A4" s="93"/>
      <c r="B4" s="18">
        <v>2</v>
      </c>
      <c r="C4" s="108"/>
      <c r="D4" s="18">
        <v>2</v>
      </c>
      <c r="E4" s="109"/>
      <c r="F4" s="18">
        <v>2</v>
      </c>
      <c r="G4" s="149"/>
      <c r="H4" s="18">
        <v>2</v>
      </c>
      <c r="I4" s="90"/>
      <c r="J4" s="90"/>
      <c r="K4" s="90"/>
      <c r="L4" s="18">
        <v>2</v>
      </c>
      <c r="M4" s="95"/>
      <c r="N4" s="18">
        <v>2</v>
      </c>
      <c r="O4" s="95"/>
      <c r="W4" s="110"/>
      <c r="X4" s="111">
        <v>2</v>
      </c>
      <c r="Y4" s="112"/>
      <c r="Z4" s="111">
        <v>2</v>
      </c>
      <c r="AA4" s="113"/>
      <c r="AB4" s="113"/>
      <c r="AC4" s="113"/>
      <c r="AD4" s="111">
        <v>2</v>
      </c>
      <c r="AE4" s="114"/>
    </row>
    <row r="5" spans="1:31" ht="14.25">
      <c r="A5" s="93"/>
      <c r="B5" s="18">
        <v>3</v>
      </c>
      <c r="C5" s="108"/>
      <c r="D5" s="18">
        <v>3</v>
      </c>
      <c r="E5" s="109"/>
      <c r="F5" s="18">
        <v>3</v>
      </c>
      <c r="G5" s="149"/>
      <c r="H5" s="18">
        <v>3</v>
      </c>
      <c r="I5" s="90"/>
      <c r="J5" s="90"/>
      <c r="K5" s="90"/>
      <c r="L5" s="18">
        <v>3</v>
      </c>
      <c r="M5" s="95"/>
      <c r="N5" s="18">
        <v>3</v>
      </c>
      <c r="O5" s="95"/>
      <c r="W5" s="115"/>
      <c r="X5" s="18">
        <v>3</v>
      </c>
      <c r="Y5" s="116"/>
      <c r="Z5" s="18">
        <v>3</v>
      </c>
      <c r="AA5" s="109"/>
      <c r="AB5" s="109"/>
      <c r="AC5" s="109"/>
      <c r="AD5" s="18">
        <v>3</v>
      </c>
      <c r="AE5" s="117"/>
    </row>
    <row r="6" spans="1:31" ht="14.25">
      <c r="A6" s="93"/>
      <c r="B6" s="18">
        <v>4</v>
      </c>
      <c r="C6" s="108"/>
      <c r="D6" s="18">
        <v>4</v>
      </c>
      <c r="E6" s="109"/>
      <c r="F6" s="18">
        <v>4</v>
      </c>
      <c r="G6" s="149"/>
      <c r="H6" s="18">
        <v>4</v>
      </c>
      <c r="I6" s="90"/>
      <c r="J6" s="90"/>
      <c r="K6" s="90"/>
      <c r="L6" s="18">
        <v>4</v>
      </c>
      <c r="M6" s="95"/>
      <c r="N6" s="18">
        <v>4</v>
      </c>
      <c r="O6" s="95"/>
      <c r="W6" s="115"/>
      <c r="X6" s="18">
        <v>4</v>
      </c>
      <c r="Y6" s="116"/>
      <c r="Z6" s="18">
        <v>4</v>
      </c>
      <c r="AA6" s="109"/>
      <c r="AB6" s="109"/>
      <c r="AC6" s="109"/>
      <c r="AD6" s="18">
        <v>4</v>
      </c>
      <c r="AE6" s="117"/>
    </row>
    <row r="7" spans="1:31" ht="14.25">
      <c r="A7" s="93"/>
      <c r="B7" s="18">
        <v>5</v>
      </c>
      <c r="C7" s="108"/>
      <c r="D7" s="18">
        <v>5</v>
      </c>
      <c r="E7" s="109"/>
      <c r="F7" s="18">
        <v>5</v>
      </c>
      <c r="G7" s="149"/>
      <c r="H7" s="18">
        <v>5</v>
      </c>
      <c r="I7" s="90"/>
      <c r="J7" s="90"/>
      <c r="K7" s="90"/>
      <c r="L7" s="18">
        <v>5</v>
      </c>
      <c r="M7" s="95"/>
      <c r="N7" s="18">
        <v>5</v>
      </c>
      <c r="O7" s="95"/>
      <c r="W7" s="115"/>
      <c r="X7" s="18">
        <v>5</v>
      </c>
      <c r="Y7" s="116"/>
      <c r="Z7" s="18">
        <v>5</v>
      </c>
      <c r="AA7" s="109"/>
      <c r="AB7" s="109"/>
      <c r="AC7" s="109"/>
      <c r="AD7" s="18">
        <v>5</v>
      </c>
      <c r="AE7" s="117"/>
    </row>
    <row r="8" spans="1:31" ht="14.25">
      <c r="A8" s="93"/>
      <c r="B8" s="18">
        <v>6</v>
      </c>
      <c r="C8" s="108"/>
      <c r="D8" s="18">
        <v>6</v>
      </c>
      <c r="E8" s="109"/>
      <c r="F8" s="18">
        <v>6</v>
      </c>
      <c r="G8" s="149"/>
      <c r="H8" s="18">
        <v>6</v>
      </c>
      <c r="I8" s="90"/>
      <c r="J8" s="90"/>
      <c r="K8" s="90"/>
      <c r="L8" s="18">
        <v>6</v>
      </c>
      <c r="M8" s="95"/>
      <c r="N8" s="18">
        <v>6</v>
      </c>
      <c r="O8" s="95"/>
      <c r="W8" s="115"/>
      <c r="X8" s="18">
        <v>6</v>
      </c>
      <c r="Y8" s="116"/>
      <c r="Z8" s="18">
        <v>6</v>
      </c>
      <c r="AA8" s="109"/>
      <c r="AB8" s="109"/>
      <c r="AC8" s="109"/>
      <c r="AD8" s="18">
        <v>6</v>
      </c>
      <c r="AE8" s="117"/>
    </row>
    <row r="9" spans="1:31" ht="14.25">
      <c r="A9" s="93"/>
      <c r="B9" s="18">
        <v>7</v>
      </c>
      <c r="C9" s="108"/>
      <c r="D9" s="18">
        <v>7</v>
      </c>
      <c r="E9" s="109"/>
      <c r="F9" s="18">
        <v>7</v>
      </c>
      <c r="G9" s="149"/>
      <c r="H9" s="18">
        <v>7</v>
      </c>
      <c r="I9" s="90"/>
      <c r="J9" s="90"/>
      <c r="K9" s="90"/>
      <c r="L9" s="18">
        <v>7</v>
      </c>
      <c r="M9" s="95"/>
      <c r="N9" s="18">
        <v>7</v>
      </c>
      <c r="O9" s="95"/>
      <c r="W9" s="115"/>
      <c r="X9" s="18">
        <v>7</v>
      </c>
      <c r="Y9" s="116"/>
      <c r="Z9" s="18">
        <v>7</v>
      </c>
      <c r="AA9" s="109"/>
      <c r="AB9" s="109"/>
      <c r="AC9" s="109"/>
      <c r="AD9" s="18">
        <v>7</v>
      </c>
      <c r="AE9" s="117"/>
    </row>
    <row r="10" spans="1:31" ht="14.25">
      <c r="A10" s="93"/>
      <c r="B10" s="18">
        <v>8</v>
      </c>
      <c r="C10" s="108"/>
      <c r="D10" s="18">
        <v>8</v>
      </c>
      <c r="E10" s="109"/>
      <c r="F10" s="18">
        <v>8</v>
      </c>
      <c r="G10" s="149"/>
      <c r="H10" s="18">
        <v>8</v>
      </c>
      <c r="I10" s="90"/>
      <c r="J10" s="90"/>
      <c r="K10" s="90"/>
      <c r="L10" s="18">
        <v>8</v>
      </c>
      <c r="M10" s="95"/>
      <c r="N10" s="18">
        <v>8</v>
      </c>
      <c r="O10" s="95"/>
      <c r="W10" s="115"/>
      <c r="X10" s="18">
        <v>8</v>
      </c>
      <c r="Y10" s="116"/>
      <c r="Z10" s="18">
        <v>8</v>
      </c>
      <c r="AA10" s="109"/>
      <c r="AB10" s="109"/>
      <c r="AC10" s="109"/>
      <c r="AD10" s="18">
        <v>8</v>
      </c>
      <c r="AE10" s="117"/>
    </row>
    <row r="11" spans="1:31" ht="14.25">
      <c r="A11" s="93"/>
      <c r="B11" s="18">
        <v>9</v>
      </c>
      <c r="C11" s="108"/>
      <c r="D11" s="18">
        <v>9</v>
      </c>
      <c r="E11" s="109"/>
      <c r="F11" s="18">
        <v>9</v>
      </c>
      <c r="G11" s="149"/>
      <c r="H11" s="18">
        <v>9</v>
      </c>
      <c r="I11" s="90"/>
      <c r="J11" s="90"/>
      <c r="K11" s="90"/>
      <c r="L11" s="18">
        <v>9</v>
      </c>
      <c r="M11" s="95"/>
      <c r="N11" s="18">
        <v>9</v>
      </c>
      <c r="O11" s="95"/>
      <c r="W11" s="115"/>
      <c r="X11" s="18">
        <v>9</v>
      </c>
      <c r="Y11" s="116"/>
      <c r="Z11" s="18">
        <v>9</v>
      </c>
      <c r="AA11" s="109"/>
      <c r="AB11" s="109"/>
      <c r="AC11" s="109"/>
      <c r="AD11" s="18">
        <v>9</v>
      </c>
      <c r="AE11" s="117"/>
    </row>
    <row r="12" spans="1:31" ht="14.25">
      <c r="A12" s="93"/>
      <c r="B12" s="18">
        <v>10</v>
      </c>
      <c r="C12" s="108"/>
      <c r="D12" s="18">
        <v>10</v>
      </c>
      <c r="E12" s="109"/>
      <c r="F12" s="18">
        <v>10</v>
      </c>
      <c r="G12" s="149"/>
      <c r="H12" s="18">
        <v>10</v>
      </c>
      <c r="I12" s="90"/>
      <c r="J12" s="90"/>
      <c r="K12" s="90"/>
      <c r="L12" s="18">
        <v>10</v>
      </c>
      <c r="M12" s="95"/>
      <c r="N12" s="18">
        <v>10</v>
      </c>
      <c r="O12" s="95"/>
      <c r="W12" s="115"/>
      <c r="X12" s="18">
        <v>10</v>
      </c>
      <c r="Y12" s="116"/>
      <c r="Z12" s="18">
        <v>10</v>
      </c>
      <c r="AA12" s="109"/>
      <c r="AB12" s="109"/>
      <c r="AC12" s="109"/>
      <c r="AD12" s="18">
        <v>10</v>
      </c>
      <c r="AE12" s="117"/>
    </row>
    <row r="13" spans="1:31" ht="14.25">
      <c r="A13" s="93"/>
      <c r="B13" s="18">
        <v>11</v>
      </c>
      <c r="C13" s="108"/>
      <c r="D13" s="18">
        <v>11</v>
      </c>
      <c r="E13" s="109"/>
      <c r="F13" s="18">
        <v>11</v>
      </c>
      <c r="G13" s="149"/>
      <c r="H13" s="18">
        <v>11</v>
      </c>
      <c r="I13" s="90"/>
      <c r="J13" s="90"/>
      <c r="K13" s="90"/>
      <c r="L13" s="18">
        <v>11</v>
      </c>
      <c r="M13" s="95"/>
      <c r="N13" s="18">
        <v>11</v>
      </c>
      <c r="O13" s="95"/>
      <c r="W13" s="115"/>
      <c r="X13" s="18">
        <v>11</v>
      </c>
      <c r="Y13" s="116"/>
      <c r="Z13" s="18">
        <v>11</v>
      </c>
      <c r="AA13" s="109"/>
      <c r="AB13" s="109"/>
      <c r="AC13" s="109"/>
      <c r="AD13" s="18">
        <v>11</v>
      </c>
      <c r="AE13" s="117"/>
    </row>
    <row r="14" spans="1:31" ht="14.25">
      <c r="A14" s="93"/>
      <c r="B14" s="18">
        <v>12</v>
      </c>
      <c r="C14" s="108"/>
      <c r="D14" s="18">
        <v>12</v>
      </c>
      <c r="E14" s="109"/>
      <c r="F14" s="18">
        <v>12</v>
      </c>
      <c r="G14" s="149"/>
      <c r="H14" s="18">
        <v>12</v>
      </c>
      <c r="I14" s="90"/>
      <c r="J14" s="90"/>
      <c r="K14" s="90"/>
      <c r="L14" s="18">
        <v>12</v>
      </c>
      <c r="M14" s="95"/>
      <c r="N14" s="18">
        <v>12</v>
      </c>
      <c r="O14" s="95"/>
      <c r="W14" s="115"/>
      <c r="X14" s="18">
        <v>12</v>
      </c>
      <c r="Y14" s="116"/>
      <c r="Z14" s="18">
        <v>12</v>
      </c>
      <c r="AA14" s="109"/>
      <c r="AB14" s="109"/>
      <c r="AC14" s="109"/>
      <c r="AD14" s="18">
        <v>12</v>
      </c>
      <c r="AE14" s="117"/>
    </row>
    <row r="15" spans="1:31" ht="14.25">
      <c r="A15" s="93"/>
      <c r="B15" s="18">
        <v>13</v>
      </c>
      <c r="C15" s="108"/>
      <c r="D15" s="18">
        <v>13</v>
      </c>
      <c r="E15" s="109"/>
      <c r="F15" s="18">
        <v>13</v>
      </c>
      <c r="G15" s="149"/>
      <c r="H15" s="18">
        <v>13</v>
      </c>
      <c r="I15" s="90"/>
      <c r="J15" s="90"/>
      <c r="K15" s="90"/>
      <c r="L15" s="18">
        <v>13</v>
      </c>
      <c r="M15" s="95"/>
      <c r="N15" s="18">
        <v>13</v>
      </c>
      <c r="O15" s="95"/>
      <c r="P15" s="118">
        <v>1</v>
      </c>
      <c r="Q15" s="119" t="s">
        <v>19</v>
      </c>
      <c r="R15" s="101">
        <v>1</v>
      </c>
      <c r="S15" s="100" t="s">
        <v>20</v>
      </c>
      <c r="T15" s="101">
        <v>1</v>
      </c>
      <c r="U15" s="101">
        <v>1</v>
      </c>
      <c r="W15" s="115"/>
      <c r="X15" s="18">
        <v>13</v>
      </c>
      <c r="Y15" s="116"/>
      <c r="Z15" s="18">
        <v>13</v>
      </c>
      <c r="AA15" s="109"/>
      <c r="AB15" s="109"/>
      <c r="AC15" s="109"/>
      <c r="AD15" s="18">
        <v>13</v>
      </c>
      <c r="AE15" s="117"/>
    </row>
    <row r="16" spans="1:31" ht="14.25">
      <c r="A16" s="93"/>
      <c r="B16" s="18">
        <v>14</v>
      </c>
      <c r="C16" s="108"/>
      <c r="D16" s="18">
        <v>14</v>
      </c>
      <c r="E16" s="109"/>
      <c r="F16" s="18">
        <v>14</v>
      </c>
      <c r="G16" s="149"/>
      <c r="H16" s="18">
        <v>14</v>
      </c>
      <c r="I16" s="90"/>
      <c r="J16" s="90"/>
      <c r="K16" s="90"/>
      <c r="L16" s="18">
        <v>14</v>
      </c>
      <c r="M16" s="95"/>
      <c r="N16" s="18">
        <v>14</v>
      </c>
      <c r="O16" s="95"/>
      <c r="P16" s="118"/>
      <c r="Q16" s="119"/>
      <c r="T16" s="101"/>
      <c r="W16" s="115"/>
      <c r="X16" s="18">
        <v>14</v>
      </c>
      <c r="Y16" s="116"/>
      <c r="Z16" s="18">
        <v>14</v>
      </c>
      <c r="AA16" s="109"/>
      <c r="AB16" s="109"/>
      <c r="AC16" s="109"/>
      <c r="AD16" s="18">
        <v>14</v>
      </c>
      <c r="AE16" s="117"/>
    </row>
    <row r="17" spans="1:31" ht="14.25">
      <c r="A17" s="93"/>
      <c r="B17" s="18">
        <v>15</v>
      </c>
      <c r="C17" s="108"/>
      <c r="D17" s="18">
        <v>15</v>
      </c>
      <c r="E17" s="109"/>
      <c r="F17" s="18">
        <v>15</v>
      </c>
      <c r="G17" s="149"/>
      <c r="H17" s="18">
        <v>15</v>
      </c>
      <c r="I17" s="90"/>
      <c r="J17" s="90"/>
      <c r="K17" s="90"/>
      <c r="L17" s="18">
        <v>15</v>
      </c>
      <c r="M17" s="95"/>
      <c r="N17" s="18">
        <v>15</v>
      </c>
      <c r="O17" s="95"/>
      <c r="P17" s="118"/>
      <c r="Q17" s="119"/>
      <c r="T17" s="101"/>
      <c r="W17" s="115"/>
      <c r="X17" s="18">
        <v>15</v>
      </c>
      <c r="Y17" s="116"/>
      <c r="Z17" s="18">
        <v>15</v>
      </c>
      <c r="AA17" s="109"/>
      <c r="AB17" s="109"/>
      <c r="AC17" s="109"/>
      <c r="AD17" s="18">
        <v>15</v>
      </c>
      <c r="AE17" s="117"/>
    </row>
    <row r="18" spans="1:31" ht="14.25">
      <c r="A18" s="93"/>
      <c r="B18" s="18">
        <v>16</v>
      </c>
      <c r="C18" s="108"/>
      <c r="D18" s="18">
        <v>16</v>
      </c>
      <c r="E18" s="109"/>
      <c r="F18" s="18">
        <v>16</v>
      </c>
      <c r="G18" s="149"/>
      <c r="H18" s="18">
        <v>16</v>
      </c>
      <c r="I18" s="90"/>
      <c r="J18" s="90"/>
      <c r="K18" s="90"/>
      <c r="L18" s="18">
        <v>16</v>
      </c>
      <c r="M18" s="95"/>
      <c r="N18" s="18">
        <v>16</v>
      </c>
      <c r="O18" s="95"/>
      <c r="P18" s="118"/>
      <c r="Q18" s="119"/>
      <c r="T18" s="101"/>
      <c r="W18" s="115"/>
      <c r="X18" s="18">
        <v>16</v>
      </c>
      <c r="Y18" s="116"/>
      <c r="Z18" s="18">
        <v>16</v>
      </c>
      <c r="AA18" s="109"/>
      <c r="AB18" s="109"/>
      <c r="AC18" s="109"/>
      <c r="AD18" s="18">
        <v>16</v>
      </c>
      <c r="AE18" s="117"/>
    </row>
    <row r="19" spans="1:31" ht="14.25">
      <c r="A19" s="93"/>
      <c r="B19" s="18">
        <v>17</v>
      </c>
      <c r="C19" s="108"/>
      <c r="D19" s="18">
        <v>17</v>
      </c>
      <c r="E19" s="109"/>
      <c r="F19" s="18">
        <v>17</v>
      </c>
      <c r="G19" s="149"/>
      <c r="H19" s="18">
        <v>17</v>
      </c>
      <c r="I19" s="90"/>
      <c r="J19" s="90"/>
      <c r="K19" s="90"/>
      <c r="L19" s="18">
        <v>17</v>
      </c>
      <c r="M19" s="95"/>
      <c r="N19" s="18">
        <v>17</v>
      </c>
      <c r="O19" s="95"/>
      <c r="P19" s="118"/>
      <c r="Q19" s="119"/>
      <c r="T19" s="101"/>
      <c r="W19" s="115"/>
      <c r="X19" s="18">
        <v>17</v>
      </c>
      <c r="Y19" s="116"/>
      <c r="Z19" s="18">
        <v>17</v>
      </c>
      <c r="AA19" s="109"/>
      <c r="AB19" s="109"/>
      <c r="AC19" s="109"/>
      <c r="AD19" s="18">
        <v>17</v>
      </c>
      <c r="AE19" s="117"/>
    </row>
    <row r="20" spans="1:31" ht="14.25">
      <c r="A20" s="93"/>
      <c r="B20" s="18">
        <v>18</v>
      </c>
      <c r="C20" s="108"/>
      <c r="D20" s="18">
        <v>18</v>
      </c>
      <c r="E20" s="109"/>
      <c r="F20" s="18">
        <v>18</v>
      </c>
      <c r="G20" s="149"/>
      <c r="H20" s="18">
        <v>18</v>
      </c>
      <c r="I20" s="90"/>
      <c r="J20" s="90"/>
      <c r="K20" s="90"/>
      <c r="L20" s="18">
        <v>18</v>
      </c>
      <c r="M20" s="95"/>
      <c r="N20" s="18">
        <v>18</v>
      </c>
      <c r="O20" s="95"/>
      <c r="P20" s="118"/>
      <c r="Q20" s="119"/>
      <c r="T20" s="101"/>
      <c r="W20" s="115"/>
      <c r="X20" s="18">
        <v>18</v>
      </c>
      <c r="Y20" s="116"/>
      <c r="Z20" s="18">
        <v>18</v>
      </c>
      <c r="AA20" s="109"/>
      <c r="AB20" s="109"/>
      <c r="AC20" s="109"/>
      <c r="AD20" s="18">
        <v>18</v>
      </c>
      <c r="AE20" s="117"/>
    </row>
    <row r="21" spans="1:31" ht="14.25">
      <c r="A21" s="93"/>
      <c r="B21" s="18">
        <v>19</v>
      </c>
      <c r="C21" s="108"/>
      <c r="D21" s="18">
        <v>19</v>
      </c>
      <c r="E21" s="109"/>
      <c r="F21" s="18">
        <v>19</v>
      </c>
      <c r="G21" s="149"/>
      <c r="H21" s="18">
        <v>19</v>
      </c>
      <c r="I21" s="90"/>
      <c r="J21" s="90"/>
      <c r="K21" s="90"/>
      <c r="L21" s="18">
        <v>19</v>
      </c>
      <c r="M21" s="95"/>
      <c r="N21" s="18">
        <v>19</v>
      </c>
      <c r="O21" s="95"/>
      <c r="P21" s="118"/>
      <c r="Q21" s="119"/>
      <c r="T21" s="101"/>
      <c r="W21" s="115"/>
      <c r="X21" s="18">
        <v>19</v>
      </c>
      <c r="Y21" s="116"/>
      <c r="Z21" s="18">
        <v>19</v>
      </c>
      <c r="AA21" s="109"/>
      <c r="AB21" s="109"/>
      <c r="AC21" s="109"/>
      <c r="AD21" s="18">
        <v>19</v>
      </c>
      <c r="AE21" s="117"/>
    </row>
    <row r="22" spans="1:31" ht="14.25">
      <c r="A22" s="93"/>
      <c r="B22" s="18">
        <v>20</v>
      </c>
      <c r="C22" s="108"/>
      <c r="D22" s="18">
        <v>20</v>
      </c>
      <c r="E22" s="109"/>
      <c r="F22" s="18">
        <v>20</v>
      </c>
      <c r="G22" s="149"/>
      <c r="H22" s="18">
        <v>20</v>
      </c>
      <c r="I22" s="90"/>
      <c r="J22" s="90"/>
      <c r="K22" s="90"/>
      <c r="L22" s="18">
        <v>20</v>
      </c>
      <c r="M22" s="95"/>
      <c r="N22" s="18">
        <v>20</v>
      </c>
      <c r="O22" s="95"/>
      <c r="P22" s="118"/>
      <c r="Q22" s="119"/>
      <c r="T22" s="101"/>
      <c r="W22" s="115"/>
      <c r="X22" s="18">
        <v>20</v>
      </c>
      <c r="Y22" s="116"/>
      <c r="Z22" s="18">
        <v>20</v>
      </c>
      <c r="AA22" s="109"/>
      <c r="AB22" s="109"/>
      <c r="AC22" s="109"/>
      <c r="AD22" s="18">
        <v>20</v>
      </c>
      <c r="AE22" s="117"/>
    </row>
    <row r="23" spans="1:31" ht="14.25">
      <c r="A23" s="93"/>
      <c r="B23" s="18">
        <v>21</v>
      </c>
      <c r="C23" s="108"/>
      <c r="D23" s="18">
        <v>21</v>
      </c>
      <c r="E23" s="109"/>
      <c r="F23" s="18">
        <v>21</v>
      </c>
      <c r="G23" s="149"/>
      <c r="H23" s="18">
        <v>21</v>
      </c>
      <c r="I23" s="90"/>
      <c r="J23" s="90"/>
      <c r="K23" s="90"/>
      <c r="L23" s="18">
        <v>21</v>
      </c>
      <c r="M23" s="95"/>
      <c r="N23" s="18">
        <v>21</v>
      </c>
      <c r="O23" s="95"/>
      <c r="P23" s="118"/>
      <c r="Q23" s="119"/>
      <c r="T23" s="101"/>
      <c r="W23" s="115"/>
      <c r="X23" s="18">
        <v>21</v>
      </c>
      <c r="Y23" s="116"/>
      <c r="Z23" s="18">
        <v>21</v>
      </c>
      <c r="AA23" s="109"/>
      <c r="AB23" s="109"/>
      <c r="AC23" s="109"/>
      <c r="AD23" s="18">
        <v>21</v>
      </c>
      <c r="AE23" s="117"/>
    </row>
    <row r="24" spans="1:31" ht="14.25">
      <c r="A24" s="93"/>
      <c r="B24" s="18">
        <v>22</v>
      </c>
      <c r="C24" s="108"/>
      <c r="D24" s="18">
        <v>22</v>
      </c>
      <c r="E24" s="109"/>
      <c r="F24" s="18">
        <v>22</v>
      </c>
      <c r="G24" s="149"/>
      <c r="H24" s="18">
        <v>22</v>
      </c>
      <c r="I24" s="90"/>
      <c r="J24" s="90"/>
      <c r="K24" s="90"/>
      <c r="L24" s="18">
        <v>22</v>
      </c>
      <c r="M24" s="95"/>
      <c r="N24" s="18">
        <v>22</v>
      </c>
      <c r="O24" s="95"/>
      <c r="P24" s="118"/>
      <c r="Q24" s="119"/>
      <c r="T24" s="101"/>
      <c r="W24" s="115"/>
      <c r="X24" s="18">
        <v>22</v>
      </c>
      <c r="Y24" s="116"/>
      <c r="Z24" s="18">
        <v>22</v>
      </c>
      <c r="AA24" s="109"/>
      <c r="AB24" s="109"/>
      <c r="AC24" s="109"/>
      <c r="AD24" s="18">
        <v>22</v>
      </c>
      <c r="AE24" s="117"/>
    </row>
    <row r="25" spans="1:31" ht="14.25">
      <c r="A25" s="93"/>
      <c r="B25" s="18">
        <v>23</v>
      </c>
      <c r="C25" s="108"/>
      <c r="D25" s="18">
        <v>23</v>
      </c>
      <c r="E25" s="109"/>
      <c r="F25" s="18">
        <v>23</v>
      </c>
      <c r="G25" s="149"/>
      <c r="H25" s="18">
        <v>23</v>
      </c>
      <c r="I25" s="90"/>
      <c r="J25" s="90"/>
      <c r="K25" s="90"/>
      <c r="L25" s="18">
        <v>23</v>
      </c>
      <c r="M25" s="95"/>
      <c r="N25" s="18">
        <v>23</v>
      </c>
      <c r="O25" s="95"/>
      <c r="P25" s="118"/>
      <c r="Q25" s="119"/>
      <c r="T25" s="101"/>
      <c r="W25" s="115"/>
      <c r="X25" s="18">
        <v>23</v>
      </c>
      <c r="Y25" s="116"/>
      <c r="Z25" s="18">
        <v>23</v>
      </c>
      <c r="AA25" s="109"/>
      <c r="AB25" s="109"/>
      <c r="AC25" s="109"/>
      <c r="AD25" s="18">
        <v>23</v>
      </c>
      <c r="AE25" s="117"/>
    </row>
    <row r="26" spans="1:31" ht="14.25">
      <c r="A26" s="93"/>
      <c r="B26" s="18">
        <v>24</v>
      </c>
      <c r="C26" s="108"/>
      <c r="D26" s="18">
        <v>24</v>
      </c>
      <c r="E26" s="109"/>
      <c r="F26" s="18">
        <v>24</v>
      </c>
      <c r="G26" s="149"/>
      <c r="H26" s="18">
        <v>24</v>
      </c>
      <c r="I26" s="90"/>
      <c r="J26" s="90"/>
      <c r="K26" s="90"/>
      <c r="L26" s="18">
        <v>24</v>
      </c>
      <c r="M26" s="95"/>
      <c r="N26" s="18">
        <v>24</v>
      </c>
      <c r="O26" s="95"/>
      <c r="P26" s="118"/>
      <c r="Q26" s="119"/>
      <c r="T26" s="101"/>
      <c r="W26" s="115"/>
      <c r="X26" s="18">
        <v>24</v>
      </c>
      <c r="Y26" s="116"/>
      <c r="Z26" s="18">
        <v>24</v>
      </c>
      <c r="AA26" s="109"/>
      <c r="AB26" s="109"/>
      <c r="AC26" s="109"/>
      <c r="AD26" s="18">
        <v>24</v>
      </c>
      <c r="AE26" s="117"/>
    </row>
    <row r="27" spans="1:31" ht="14.25">
      <c r="A27" s="93"/>
      <c r="B27" s="18">
        <v>25</v>
      </c>
      <c r="C27" s="108"/>
      <c r="D27" s="18">
        <v>25</v>
      </c>
      <c r="E27" s="109"/>
      <c r="F27" s="18">
        <v>25</v>
      </c>
      <c r="G27" s="149"/>
      <c r="H27" s="18">
        <v>25</v>
      </c>
      <c r="I27" s="90"/>
      <c r="J27" s="90"/>
      <c r="K27" s="90"/>
      <c r="L27" s="18">
        <v>25</v>
      </c>
      <c r="M27" s="95"/>
      <c r="N27" s="18">
        <v>25</v>
      </c>
      <c r="O27" s="95"/>
      <c r="P27" s="118"/>
      <c r="Q27" s="119"/>
      <c r="T27" s="101"/>
      <c r="W27" s="115"/>
      <c r="X27" s="18">
        <v>25</v>
      </c>
      <c r="Y27" s="116"/>
      <c r="Z27" s="18">
        <v>25</v>
      </c>
      <c r="AA27" s="109"/>
      <c r="AB27" s="109"/>
      <c r="AC27" s="109"/>
      <c r="AD27" s="18">
        <v>25</v>
      </c>
      <c r="AE27" s="117"/>
    </row>
    <row r="28" spans="1:31" ht="14.25">
      <c r="A28" s="93"/>
      <c r="B28" s="18">
        <v>26</v>
      </c>
      <c r="C28" s="108"/>
      <c r="D28" s="18">
        <v>26</v>
      </c>
      <c r="E28" s="109"/>
      <c r="F28" s="18">
        <v>26</v>
      </c>
      <c r="G28" s="149"/>
      <c r="H28" s="18">
        <v>26</v>
      </c>
      <c r="I28" s="90"/>
      <c r="J28" s="90"/>
      <c r="K28" s="90"/>
      <c r="L28" s="18">
        <v>26</v>
      </c>
      <c r="M28" s="95"/>
      <c r="N28" s="18">
        <v>26</v>
      </c>
      <c r="O28" s="95"/>
      <c r="P28" s="118"/>
      <c r="Q28" s="119"/>
      <c r="T28" s="101"/>
      <c r="W28" s="115"/>
      <c r="X28" s="18">
        <v>26</v>
      </c>
      <c r="Y28" s="116"/>
      <c r="Z28" s="18">
        <v>26</v>
      </c>
      <c r="AA28" s="109"/>
      <c r="AB28" s="109"/>
      <c r="AC28" s="109"/>
      <c r="AD28" s="18">
        <v>26</v>
      </c>
      <c r="AE28" s="117"/>
    </row>
    <row r="29" spans="1:31" ht="14.25">
      <c r="A29" s="93"/>
      <c r="B29" s="18">
        <v>27</v>
      </c>
      <c r="C29" s="108"/>
      <c r="D29" s="18">
        <v>27</v>
      </c>
      <c r="E29" s="109"/>
      <c r="F29" s="18">
        <v>27</v>
      </c>
      <c r="G29" s="149"/>
      <c r="H29" s="18">
        <v>27</v>
      </c>
      <c r="I29" s="90"/>
      <c r="J29" s="90"/>
      <c r="K29" s="90"/>
      <c r="L29" s="18">
        <v>27</v>
      </c>
      <c r="M29" s="95"/>
      <c r="N29" s="18">
        <v>27</v>
      </c>
      <c r="O29" s="95"/>
      <c r="P29" s="118"/>
      <c r="Q29" s="119"/>
      <c r="T29" s="101"/>
      <c r="W29" s="115"/>
      <c r="X29" s="18">
        <v>27</v>
      </c>
      <c r="Y29" s="116"/>
      <c r="Z29" s="18">
        <v>27</v>
      </c>
      <c r="AA29" s="109"/>
      <c r="AB29" s="109"/>
      <c r="AC29" s="109"/>
      <c r="AD29" s="18">
        <v>27</v>
      </c>
      <c r="AE29" s="117"/>
    </row>
    <row r="30" spans="1:31" ht="14.25">
      <c r="A30" s="93"/>
      <c r="B30" s="18">
        <v>28</v>
      </c>
      <c r="C30" s="108"/>
      <c r="D30" s="18">
        <v>28</v>
      </c>
      <c r="E30" s="109"/>
      <c r="F30" s="18">
        <v>28</v>
      </c>
      <c r="G30" s="149"/>
      <c r="H30" s="18">
        <v>28</v>
      </c>
      <c r="I30" s="90"/>
      <c r="J30" s="90"/>
      <c r="K30" s="90"/>
      <c r="L30" s="18">
        <v>28</v>
      </c>
      <c r="M30" s="95"/>
      <c r="N30" s="18">
        <v>28</v>
      </c>
      <c r="O30" s="95"/>
      <c r="P30" s="118"/>
      <c r="Q30" s="119"/>
      <c r="T30" s="101"/>
      <c r="W30" s="115"/>
      <c r="X30" s="18">
        <v>28</v>
      </c>
      <c r="Y30" s="116"/>
      <c r="Z30" s="18">
        <v>28</v>
      </c>
      <c r="AA30" s="109"/>
      <c r="AB30" s="109"/>
      <c r="AC30" s="109"/>
      <c r="AD30" s="18">
        <v>28</v>
      </c>
      <c r="AE30" s="117"/>
    </row>
    <row r="31" spans="1:31" ht="14.25">
      <c r="A31" s="93"/>
      <c r="B31" s="18">
        <v>29</v>
      </c>
      <c r="C31" s="108"/>
      <c r="D31" s="18">
        <v>29</v>
      </c>
      <c r="E31" s="109"/>
      <c r="F31" s="18">
        <v>29</v>
      </c>
      <c r="G31" s="149"/>
      <c r="H31" s="18">
        <v>29</v>
      </c>
      <c r="I31" s="90"/>
      <c r="J31" s="90"/>
      <c r="K31" s="90"/>
      <c r="L31" s="18">
        <v>29</v>
      </c>
      <c r="M31" s="95"/>
      <c r="N31" s="18">
        <v>29</v>
      </c>
      <c r="O31" s="95"/>
      <c r="P31" s="118"/>
      <c r="Q31" s="119"/>
      <c r="T31" s="101"/>
      <c r="W31" s="115"/>
      <c r="X31" s="18">
        <v>29</v>
      </c>
      <c r="Y31" s="116"/>
      <c r="Z31" s="18">
        <v>29</v>
      </c>
      <c r="AA31" s="109"/>
      <c r="AB31" s="109"/>
      <c r="AC31" s="109"/>
      <c r="AD31" s="18">
        <v>29</v>
      </c>
      <c r="AE31" s="117"/>
    </row>
    <row r="32" spans="1:31" ht="14.25">
      <c r="A32" s="93"/>
      <c r="B32" s="18">
        <v>30</v>
      </c>
      <c r="C32" s="108"/>
      <c r="D32" s="18">
        <v>30</v>
      </c>
      <c r="E32" s="109"/>
      <c r="F32" s="18">
        <v>30</v>
      </c>
      <c r="G32" s="149"/>
      <c r="H32" s="18">
        <v>30</v>
      </c>
      <c r="I32" s="90"/>
      <c r="J32" s="90"/>
      <c r="K32" s="90"/>
      <c r="L32" s="18">
        <v>30</v>
      </c>
      <c r="M32" s="95"/>
      <c r="N32" s="18">
        <v>30</v>
      </c>
      <c r="O32" s="95"/>
      <c r="P32" s="118"/>
      <c r="Q32" s="119"/>
      <c r="T32" s="101"/>
      <c r="W32" s="115"/>
      <c r="X32" s="18">
        <v>30</v>
      </c>
      <c r="Y32" s="116"/>
      <c r="Z32" s="18">
        <v>30</v>
      </c>
      <c r="AA32" s="109"/>
      <c r="AB32" s="109"/>
      <c r="AC32" s="109"/>
      <c r="AD32" s="18">
        <v>30</v>
      </c>
      <c r="AE32" s="117"/>
    </row>
    <row r="33" spans="1:31" ht="14.25">
      <c r="A33" s="93"/>
      <c r="B33" s="18">
        <v>31</v>
      </c>
      <c r="C33" s="108"/>
      <c r="D33" s="18">
        <v>31</v>
      </c>
      <c r="E33" s="109"/>
      <c r="F33" s="18">
        <v>31</v>
      </c>
      <c r="G33" s="149"/>
      <c r="H33" s="18">
        <v>31</v>
      </c>
      <c r="I33" s="90"/>
      <c r="J33" s="90"/>
      <c r="K33" s="90"/>
      <c r="L33" s="18">
        <v>31</v>
      </c>
      <c r="M33" s="95"/>
      <c r="N33" s="18">
        <v>31</v>
      </c>
      <c r="O33" s="95"/>
      <c r="P33" s="118"/>
      <c r="Q33" s="119"/>
      <c r="T33" s="101"/>
      <c r="W33" s="115"/>
      <c r="X33" s="18">
        <v>31</v>
      </c>
      <c r="Y33" s="116"/>
      <c r="Z33" s="18">
        <v>31</v>
      </c>
      <c r="AA33" s="109"/>
      <c r="AB33" s="109"/>
      <c r="AC33" s="109"/>
      <c r="AD33" s="18">
        <v>31</v>
      </c>
      <c r="AE33" s="117"/>
    </row>
    <row r="34" spans="1:31" ht="14.25">
      <c r="A34" s="93"/>
      <c r="B34" s="18">
        <v>32</v>
      </c>
      <c r="C34" s="108"/>
      <c r="D34" s="18">
        <v>32</v>
      </c>
      <c r="E34" s="109"/>
      <c r="F34" s="18">
        <v>32</v>
      </c>
      <c r="G34" s="149"/>
      <c r="H34" s="18">
        <v>32</v>
      </c>
      <c r="I34" s="90"/>
      <c r="J34" s="90"/>
      <c r="K34" s="90"/>
      <c r="L34" s="18">
        <v>32</v>
      </c>
      <c r="M34" s="95"/>
      <c r="N34" s="18">
        <v>32</v>
      </c>
      <c r="O34" s="95"/>
      <c r="P34" s="118"/>
      <c r="Q34" s="119"/>
      <c r="T34" s="101"/>
      <c r="W34" s="115"/>
      <c r="X34" s="18">
        <v>32</v>
      </c>
      <c r="Y34" s="116"/>
      <c r="Z34" s="18">
        <v>32</v>
      </c>
      <c r="AA34" s="109"/>
      <c r="AB34" s="109"/>
      <c r="AC34" s="109"/>
      <c r="AD34" s="18">
        <v>32</v>
      </c>
      <c r="AE34" s="117"/>
    </row>
    <row r="35" spans="1:31" ht="14.25">
      <c r="A35" s="93"/>
      <c r="B35" s="18">
        <v>33</v>
      </c>
      <c r="C35" s="108"/>
      <c r="D35" s="18">
        <v>33</v>
      </c>
      <c r="E35" s="109"/>
      <c r="F35" s="18">
        <v>33</v>
      </c>
      <c r="G35" s="149"/>
      <c r="H35" s="18">
        <v>33</v>
      </c>
      <c r="I35" s="90"/>
      <c r="J35" s="90"/>
      <c r="K35" s="90"/>
      <c r="L35" s="18">
        <v>33</v>
      </c>
      <c r="M35" s="95"/>
      <c r="N35" s="18">
        <v>33</v>
      </c>
      <c r="O35" s="95"/>
      <c r="P35" s="118"/>
      <c r="Q35" s="119"/>
      <c r="T35" s="101"/>
      <c r="W35" s="115"/>
      <c r="X35" s="18">
        <v>33</v>
      </c>
      <c r="Y35" s="116"/>
      <c r="Z35" s="18">
        <v>33</v>
      </c>
      <c r="AA35" s="109"/>
      <c r="AB35" s="109"/>
      <c r="AC35" s="109"/>
      <c r="AD35" s="18">
        <v>33</v>
      </c>
      <c r="AE35" s="117"/>
    </row>
    <row r="36" spans="1:31" ht="14.25">
      <c r="A36" s="93"/>
      <c r="B36" s="18">
        <v>34</v>
      </c>
      <c r="C36" s="108"/>
      <c r="D36" s="18">
        <v>34</v>
      </c>
      <c r="E36" s="109"/>
      <c r="F36" s="18">
        <v>34</v>
      </c>
      <c r="G36" s="149"/>
      <c r="H36" s="18">
        <v>34</v>
      </c>
      <c r="I36" s="90"/>
      <c r="J36" s="90"/>
      <c r="K36" s="90"/>
      <c r="L36" s="18">
        <v>34</v>
      </c>
      <c r="M36" s="95"/>
      <c r="N36" s="18">
        <v>34</v>
      </c>
      <c r="O36" s="95"/>
      <c r="P36" s="118"/>
      <c r="Q36" s="119"/>
      <c r="T36" s="101"/>
      <c r="W36" s="115"/>
      <c r="X36" s="18">
        <v>34</v>
      </c>
      <c r="Y36" s="116"/>
      <c r="Z36" s="18">
        <v>34</v>
      </c>
      <c r="AA36" s="109"/>
      <c r="AB36" s="109"/>
      <c r="AC36" s="109"/>
      <c r="AD36" s="18">
        <v>34</v>
      </c>
      <c r="AE36" s="117"/>
    </row>
    <row r="37" spans="1:31" ht="14.25">
      <c r="A37" s="93"/>
      <c r="B37" s="18">
        <v>35</v>
      </c>
      <c r="C37" s="108"/>
      <c r="D37" s="18">
        <v>35</v>
      </c>
      <c r="E37" s="109"/>
      <c r="F37" s="18">
        <v>35</v>
      </c>
      <c r="G37" s="149"/>
      <c r="H37" s="18">
        <v>35</v>
      </c>
      <c r="I37" s="90"/>
      <c r="J37" s="90"/>
      <c r="K37" s="90"/>
      <c r="L37" s="18">
        <v>35</v>
      </c>
      <c r="M37" s="95"/>
      <c r="N37" s="18">
        <v>35</v>
      </c>
      <c r="O37" s="95"/>
      <c r="P37" s="118"/>
      <c r="Q37" s="119"/>
      <c r="T37" s="101"/>
      <c r="W37" s="115"/>
      <c r="X37" s="18">
        <v>35</v>
      </c>
      <c r="Y37" s="116"/>
      <c r="Z37" s="18">
        <v>35</v>
      </c>
      <c r="AA37" s="109"/>
      <c r="AB37" s="109"/>
      <c r="AC37" s="109"/>
      <c r="AD37" s="18">
        <v>35</v>
      </c>
      <c r="AE37" s="117"/>
    </row>
    <row r="38" spans="1:31" ht="14.25">
      <c r="A38" s="93"/>
      <c r="B38" s="18">
        <v>36</v>
      </c>
      <c r="C38" s="108"/>
      <c r="D38" s="18">
        <v>36</v>
      </c>
      <c r="E38" s="109"/>
      <c r="F38" s="18">
        <v>36</v>
      </c>
      <c r="G38" s="149"/>
      <c r="H38" s="18">
        <v>36</v>
      </c>
      <c r="I38" s="90"/>
      <c r="J38" s="90"/>
      <c r="K38" s="90"/>
      <c r="L38" s="18">
        <v>36</v>
      </c>
      <c r="M38" s="95"/>
      <c r="N38" s="18">
        <v>36</v>
      </c>
      <c r="O38" s="95"/>
      <c r="P38" s="118"/>
      <c r="Q38" s="119"/>
      <c r="T38" s="101"/>
      <c r="W38" s="115"/>
      <c r="X38" s="18">
        <v>36</v>
      </c>
      <c r="Y38" s="116"/>
      <c r="Z38" s="18">
        <v>36</v>
      </c>
      <c r="AA38" s="109"/>
      <c r="AB38" s="109"/>
      <c r="AC38" s="109"/>
      <c r="AD38" s="18">
        <v>36</v>
      </c>
      <c r="AE38" s="117"/>
    </row>
    <row r="39" spans="1:31" ht="14.25">
      <c r="A39" s="93"/>
      <c r="B39" s="18">
        <v>37</v>
      </c>
      <c r="C39" s="108"/>
      <c r="D39" s="18">
        <v>37</v>
      </c>
      <c r="E39" s="109"/>
      <c r="F39" s="18">
        <v>37</v>
      </c>
      <c r="G39" s="149"/>
      <c r="H39" s="18">
        <v>37</v>
      </c>
      <c r="I39" s="90"/>
      <c r="J39" s="90"/>
      <c r="K39" s="90"/>
      <c r="L39" s="18">
        <v>37</v>
      </c>
      <c r="M39" s="95"/>
      <c r="N39" s="18">
        <v>37</v>
      </c>
      <c r="O39" s="95"/>
      <c r="P39" s="118"/>
      <c r="Q39" s="119"/>
      <c r="T39" s="101"/>
      <c r="W39" s="115"/>
      <c r="X39" s="18">
        <v>37</v>
      </c>
      <c r="Y39" s="116"/>
      <c r="Z39" s="18">
        <v>37</v>
      </c>
      <c r="AA39" s="109"/>
      <c r="AB39" s="109"/>
      <c r="AC39" s="109"/>
      <c r="AD39" s="18">
        <v>37</v>
      </c>
      <c r="AE39" s="117"/>
    </row>
    <row r="40" spans="1:31" ht="14.25">
      <c r="A40" s="93"/>
      <c r="B40" s="18">
        <v>38</v>
      </c>
      <c r="C40" s="108"/>
      <c r="D40" s="18">
        <v>38</v>
      </c>
      <c r="E40" s="109"/>
      <c r="F40" s="18">
        <v>38</v>
      </c>
      <c r="G40" s="149"/>
      <c r="H40" s="18">
        <v>38</v>
      </c>
      <c r="I40" s="90"/>
      <c r="J40" s="90"/>
      <c r="K40" s="90"/>
      <c r="L40" s="18">
        <v>38</v>
      </c>
      <c r="M40" s="95"/>
      <c r="N40" s="18">
        <v>38</v>
      </c>
      <c r="O40" s="95"/>
      <c r="P40" s="118"/>
      <c r="Q40" s="119"/>
      <c r="T40" s="101"/>
      <c r="W40" s="115"/>
      <c r="X40" s="18">
        <v>38</v>
      </c>
      <c r="Y40" s="116"/>
      <c r="Z40" s="18">
        <v>38</v>
      </c>
      <c r="AA40" s="109"/>
      <c r="AB40" s="109"/>
      <c r="AC40" s="109"/>
      <c r="AD40" s="18">
        <v>38</v>
      </c>
      <c r="AE40" s="117"/>
    </row>
    <row r="41" spans="1:31" ht="14.25">
      <c r="A41" s="93"/>
      <c r="B41" s="18">
        <v>39</v>
      </c>
      <c r="C41" s="108"/>
      <c r="D41" s="18">
        <v>39</v>
      </c>
      <c r="E41" s="109"/>
      <c r="F41" s="18">
        <v>39</v>
      </c>
      <c r="G41" s="149"/>
      <c r="H41" s="18">
        <v>39</v>
      </c>
      <c r="I41" s="90"/>
      <c r="J41" s="90"/>
      <c r="K41" s="90"/>
      <c r="L41" s="18">
        <v>39</v>
      </c>
      <c r="M41" s="95"/>
      <c r="N41" s="18">
        <v>39</v>
      </c>
      <c r="O41" s="95"/>
      <c r="P41" s="118"/>
      <c r="Q41" s="119"/>
      <c r="T41" s="101"/>
      <c r="W41" s="115"/>
      <c r="X41" s="18">
        <v>39</v>
      </c>
      <c r="Y41" s="116"/>
      <c r="Z41" s="18">
        <v>39</v>
      </c>
      <c r="AA41" s="109"/>
      <c r="AB41" s="109"/>
      <c r="AC41" s="109"/>
      <c r="AD41" s="18">
        <v>39</v>
      </c>
      <c r="AE41" s="117"/>
    </row>
    <row r="42" spans="1:31" ht="14.25">
      <c r="A42" s="93"/>
      <c r="B42" s="18">
        <v>40</v>
      </c>
      <c r="C42" s="108"/>
      <c r="D42" s="18">
        <v>40</v>
      </c>
      <c r="E42" s="109"/>
      <c r="F42" s="18">
        <v>40</v>
      </c>
      <c r="G42" s="149"/>
      <c r="H42" s="18">
        <v>40</v>
      </c>
      <c r="I42" s="90"/>
      <c r="J42" s="90"/>
      <c r="K42" s="90"/>
      <c r="L42" s="18">
        <v>40</v>
      </c>
      <c r="M42" s="95"/>
      <c r="N42" s="18">
        <v>40</v>
      </c>
      <c r="O42" s="95"/>
      <c r="P42" s="118"/>
      <c r="Q42" s="119"/>
      <c r="T42" s="101"/>
      <c r="W42" s="115"/>
      <c r="X42" s="18">
        <v>40</v>
      </c>
      <c r="Y42" s="116"/>
      <c r="Z42" s="18">
        <v>40</v>
      </c>
      <c r="AA42" s="109"/>
      <c r="AB42" s="109"/>
      <c r="AC42" s="109"/>
      <c r="AD42" s="18">
        <v>40</v>
      </c>
      <c r="AE42" s="117"/>
    </row>
    <row r="43" spans="1:31" ht="14.25">
      <c r="A43" s="93"/>
      <c r="B43" s="18">
        <v>41</v>
      </c>
      <c r="C43" s="108"/>
      <c r="D43" s="18">
        <v>41</v>
      </c>
      <c r="E43" s="109"/>
      <c r="F43" s="18">
        <v>41</v>
      </c>
      <c r="G43" s="149"/>
      <c r="H43" s="18">
        <v>41</v>
      </c>
      <c r="I43" s="90"/>
      <c r="J43" s="90"/>
      <c r="K43" s="90"/>
      <c r="L43" s="18">
        <v>41</v>
      </c>
      <c r="M43" s="95"/>
      <c r="N43" s="18">
        <v>41</v>
      </c>
      <c r="O43" s="95"/>
      <c r="P43" s="118"/>
      <c r="Q43" s="119"/>
      <c r="T43" s="101"/>
      <c r="W43" s="115"/>
      <c r="X43" s="18">
        <v>41</v>
      </c>
      <c r="Y43" s="116"/>
      <c r="Z43" s="18">
        <v>41</v>
      </c>
      <c r="AA43" s="109"/>
      <c r="AB43" s="109"/>
      <c r="AC43" s="109"/>
      <c r="AD43" s="18">
        <v>41</v>
      </c>
      <c r="AE43" s="117"/>
    </row>
    <row r="44" spans="1:31" ht="14.25">
      <c r="A44" s="93"/>
      <c r="B44" s="18">
        <v>42</v>
      </c>
      <c r="C44" s="108"/>
      <c r="D44" s="18">
        <v>42</v>
      </c>
      <c r="E44" s="109"/>
      <c r="F44" s="18">
        <v>42</v>
      </c>
      <c r="G44" s="149"/>
      <c r="H44" s="18">
        <v>42</v>
      </c>
      <c r="I44" s="90"/>
      <c r="J44" s="90"/>
      <c r="K44" s="90"/>
      <c r="L44" s="18">
        <v>42</v>
      </c>
      <c r="M44" s="95"/>
      <c r="N44" s="18">
        <v>42</v>
      </c>
      <c r="O44" s="95"/>
      <c r="P44" s="118"/>
      <c r="Q44" s="119"/>
      <c r="T44" s="101"/>
      <c r="W44" s="115"/>
      <c r="X44" s="18">
        <v>42</v>
      </c>
      <c r="Y44" s="116"/>
      <c r="Z44" s="18">
        <v>42</v>
      </c>
      <c r="AA44" s="109"/>
      <c r="AB44" s="109"/>
      <c r="AC44" s="109"/>
      <c r="AD44" s="18">
        <v>42</v>
      </c>
      <c r="AE44" s="117"/>
    </row>
    <row r="45" spans="1:31" ht="14.25">
      <c r="A45" s="93"/>
      <c r="B45" s="18">
        <v>43</v>
      </c>
      <c r="C45" s="108"/>
      <c r="D45" s="18">
        <v>43</v>
      </c>
      <c r="E45" s="109"/>
      <c r="F45" s="18">
        <v>43</v>
      </c>
      <c r="G45" s="149"/>
      <c r="H45" s="18">
        <v>43</v>
      </c>
      <c r="I45" s="90"/>
      <c r="J45" s="90"/>
      <c r="K45" s="90"/>
      <c r="L45" s="18">
        <v>43</v>
      </c>
      <c r="M45" s="95"/>
      <c r="N45" s="18">
        <v>43</v>
      </c>
      <c r="O45" s="95"/>
      <c r="P45" s="118"/>
      <c r="Q45" s="119"/>
      <c r="T45" s="101"/>
      <c r="W45" s="115"/>
      <c r="X45" s="18">
        <v>43</v>
      </c>
      <c r="Y45" s="116"/>
      <c r="Z45" s="18">
        <v>43</v>
      </c>
      <c r="AA45" s="109"/>
      <c r="AB45" s="109"/>
      <c r="AC45" s="109"/>
      <c r="AD45" s="18">
        <v>43</v>
      </c>
      <c r="AE45" s="117"/>
    </row>
    <row r="46" spans="1:31" ht="14.25">
      <c r="A46" s="93"/>
      <c r="B46" s="18">
        <v>44</v>
      </c>
      <c r="C46" s="108"/>
      <c r="D46" s="18">
        <v>44</v>
      </c>
      <c r="E46" s="109"/>
      <c r="F46" s="18">
        <v>44</v>
      </c>
      <c r="G46" s="149"/>
      <c r="H46" s="18">
        <v>44</v>
      </c>
      <c r="I46" s="90"/>
      <c r="J46" s="90"/>
      <c r="K46" s="90"/>
      <c r="L46" s="18">
        <v>44</v>
      </c>
      <c r="M46" s="95"/>
      <c r="N46" s="18">
        <v>44</v>
      </c>
      <c r="O46" s="95"/>
      <c r="P46" s="118"/>
      <c r="Q46" s="119"/>
      <c r="T46" s="101"/>
      <c r="W46" s="115"/>
      <c r="X46" s="18">
        <v>44</v>
      </c>
      <c r="Y46" s="116"/>
      <c r="Z46" s="18">
        <v>44</v>
      </c>
      <c r="AA46" s="109"/>
      <c r="AB46" s="109"/>
      <c r="AC46" s="109"/>
      <c r="AD46" s="18">
        <v>44</v>
      </c>
      <c r="AE46" s="117"/>
    </row>
    <row r="47" spans="1:31" ht="14.25">
      <c r="A47" s="93"/>
      <c r="B47" s="18">
        <v>45</v>
      </c>
      <c r="C47" s="108"/>
      <c r="D47" s="18">
        <v>45</v>
      </c>
      <c r="E47" s="109"/>
      <c r="F47" s="18">
        <v>45</v>
      </c>
      <c r="G47" s="149"/>
      <c r="H47" s="18">
        <v>45</v>
      </c>
      <c r="I47" s="90"/>
      <c r="J47" s="90"/>
      <c r="K47" s="90"/>
      <c r="L47" s="18">
        <v>45</v>
      </c>
      <c r="M47" s="95"/>
      <c r="N47" s="18">
        <v>45</v>
      </c>
      <c r="O47" s="95"/>
      <c r="P47" s="118"/>
      <c r="Q47" s="119"/>
      <c r="T47" s="101"/>
      <c r="W47" s="115"/>
      <c r="X47" s="18">
        <v>45</v>
      </c>
      <c r="Y47" s="116"/>
      <c r="Z47" s="18">
        <v>45</v>
      </c>
      <c r="AA47" s="109"/>
      <c r="AB47" s="109"/>
      <c r="AC47" s="109"/>
      <c r="AD47" s="18">
        <v>45</v>
      </c>
      <c r="AE47" s="117"/>
    </row>
    <row r="48" spans="1:31" ht="14.25">
      <c r="A48" s="93"/>
      <c r="B48" s="18">
        <v>46</v>
      </c>
      <c r="C48" s="108"/>
      <c r="D48" s="18">
        <v>46</v>
      </c>
      <c r="E48" s="109"/>
      <c r="F48" s="18">
        <v>46</v>
      </c>
      <c r="G48" s="149"/>
      <c r="H48" s="18">
        <v>46</v>
      </c>
      <c r="I48" s="90"/>
      <c r="J48" s="90"/>
      <c r="K48" s="90"/>
      <c r="L48" s="18">
        <v>46</v>
      </c>
      <c r="M48" s="95"/>
      <c r="N48" s="18">
        <v>46</v>
      </c>
      <c r="O48" s="95"/>
      <c r="P48" s="118"/>
      <c r="Q48" s="119"/>
      <c r="T48" s="101"/>
      <c r="W48" s="115"/>
      <c r="X48" s="18">
        <v>46</v>
      </c>
      <c r="Y48" s="116"/>
      <c r="Z48" s="18">
        <v>46</v>
      </c>
      <c r="AA48" s="109"/>
      <c r="AB48" s="109"/>
      <c r="AC48" s="109"/>
      <c r="AD48" s="18">
        <v>46</v>
      </c>
      <c r="AE48" s="117"/>
    </row>
    <row r="49" spans="1:31" ht="14.25">
      <c r="A49" s="93"/>
      <c r="B49" s="18">
        <v>47</v>
      </c>
      <c r="C49" s="108"/>
      <c r="D49" s="18">
        <v>47</v>
      </c>
      <c r="E49" s="109"/>
      <c r="F49" s="18">
        <v>47</v>
      </c>
      <c r="G49" s="149"/>
      <c r="H49" s="18">
        <v>47</v>
      </c>
      <c r="I49" s="90"/>
      <c r="J49" s="90"/>
      <c r="K49" s="90"/>
      <c r="L49" s="18">
        <v>47</v>
      </c>
      <c r="M49" s="95"/>
      <c r="N49" s="18">
        <v>47</v>
      </c>
      <c r="O49" s="95"/>
      <c r="P49" s="118"/>
      <c r="Q49" s="119"/>
      <c r="T49" s="101"/>
      <c r="W49" s="115"/>
      <c r="X49" s="18">
        <v>47</v>
      </c>
      <c r="Y49" s="116"/>
      <c r="Z49" s="18">
        <v>47</v>
      </c>
      <c r="AA49" s="109"/>
      <c r="AB49" s="109"/>
      <c r="AC49" s="109"/>
      <c r="AD49" s="18">
        <v>47</v>
      </c>
      <c r="AE49" s="117"/>
    </row>
    <row r="50" spans="1:31" ht="14.25">
      <c r="A50" s="93"/>
      <c r="B50" s="18">
        <v>48</v>
      </c>
      <c r="C50" s="108"/>
      <c r="D50" s="18">
        <v>48</v>
      </c>
      <c r="E50" s="109"/>
      <c r="F50" s="18">
        <v>48</v>
      </c>
      <c r="G50" s="149"/>
      <c r="H50" s="18">
        <v>48</v>
      </c>
      <c r="I50" s="90"/>
      <c r="J50" s="90"/>
      <c r="K50" s="90"/>
      <c r="L50" s="18">
        <v>48</v>
      </c>
      <c r="M50" s="95"/>
      <c r="N50" s="18">
        <v>48</v>
      </c>
      <c r="O50" s="95"/>
      <c r="P50" s="118"/>
      <c r="Q50" s="119"/>
      <c r="T50" s="101"/>
      <c r="W50" s="115"/>
      <c r="X50" s="18">
        <v>48</v>
      </c>
      <c r="Y50" s="116"/>
      <c r="Z50" s="18">
        <v>48</v>
      </c>
      <c r="AA50" s="109"/>
      <c r="AB50" s="109"/>
      <c r="AC50" s="109"/>
      <c r="AD50" s="18">
        <v>48</v>
      </c>
      <c r="AE50" s="117"/>
    </row>
    <row r="51" spans="1:31" ht="14.25">
      <c r="A51" s="93"/>
      <c r="B51" s="18">
        <v>49</v>
      </c>
      <c r="C51" s="108"/>
      <c r="D51" s="18">
        <v>49</v>
      </c>
      <c r="E51" s="109"/>
      <c r="F51" s="18">
        <v>49</v>
      </c>
      <c r="G51" s="149"/>
      <c r="H51" s="18">
        <v>49</v>
      </c>
      <c r="I51" s="90"/>
      <c r="J51" s="90"/>
      <c r="K51" s="90"/>
      <c r="L51" s="18">
        <v>49</v>
      </c>
      <c r="M51" s="95"/>
      <c r="N51" s="18">
        <v>49</v>
      </c>
      <c r="O51" s="95"/>
      <c r="P51" s="118"/>
      <c r="Q51" s="119"/>
      <c r="T51" s="101"/>
      <c r="W51" s="115"/>
      <c r="X51" s="18">
        <v>49</v>
      </c>
      <c r="Y51" s="116"/>
      <c r="Z51" s="18">
        <v>49</v>
      </c>
      <c r="AA51" s="109"/>
      <c r="AB51" s="109"/>
      <c r="AC51" s="109"/>
      <c r="AD51" s="18">
        <v>49</v>
      </c>
      <c r="AE51" s="117"/>
    </row>
    <row r="52" spans="1:31" ht="14.25">
      <c r="A52" s="93"/>
      <c r="B52" s="18">
        <v>50</v>
      </c>
      <c r="C52" s="108"/>
      <c r="D52" s="18">
        <v>50</v>
      </c>
      <c r="E52" s="109"/>
      <c r="F52" s="18">
        <v>50</v>
      </c>
      <c r="G52" s="149"/>
      <c r="H52" s="18">
        <v>50</v>
      </c>
      <c r="I52" s="90"/>
      <c r="J52" s="90"/>
      <c r="K52" s="90"/>
      <c r="L52" s="18">
        <v>50</v>
      </c>
      <c r="M52" s="95"/>
      <c r="N52" s="18">
        <v>50</v>
      </c>
      <c r="O52" s="95"/>
      <c r="P52" s="118"/>
      <c r="Q52" s="119"/>
      <c r="T52" s="101"/>
      <c r="W52" s="115"/>
      <c r="X52" s="18">
        <v>50</v>
      </c>
      <c r="Y52" s="116"/>
      <c r="Z52" s="18">
        <v>50</v>
      </c>
      <c r="AA52" s="109"/>
      <c r="AB52" s="109"/>
      <c r="AC52" s="109"/>
      <c r="AD52" s="18">
        <v>50</v>
      </c>
      <c r="AE52" s="117"/>
    </row>
    <row r="53" spans="1:31" ht="15" customHeight="1">
      <c r="A53" s="93"/>
      <c r="B53" s="18">
        <v>51</v>
      </c>
      <c r="C53" s="108"/>
      <c r="D53" s="18">
        <v>51</v>
      </c>
      <c r="E53" s="109"/>
      <c r="F53" s="18">
        <v>51</v>
      </c>
      <c r="G53" s="149"/>
      <c r="H53" s="18">
        <v>51</v>
      </c>
      <c r="I53" s="90"/>
      <c r="J53" s="90"/>
      <c r="K53" s="90"/>
      <c r="L53" s="18">
        <v>51</v>
      </c>
      <c r="M53" s="95"/>
      <c r="N53" s="18">
        <v>51</v>
      </c>
      <c r="O53" s="95"/>
      <c r="P53" s="118"/>
      <c r="Q53" s="119"/>
      <c r="T53" s="101"/>
      <c r="W53" s="115"/>
      <c r="X53" s="18">
        <v>51</v>
      </c>
      <c r="Y53" s="116"/>
      <c r="Z53" s="18">
        <v>51</v>
      </c>
      <c r="AA53" s="109"/>
      <c r="AB53" s="109"/>
      <c r="AC53" s="109"/>
      <c r="AD53" s="18">
        <v>51</v>
      </c>
      <c r="AE53" s="117"/>
    </row>
    <row r="54" spans="1:31" ht="24.75" customHeight="1">
      <c r="A54" s="207"/>
      <c r="B54" s="206">
        <v>52</v>
      </c>
      <c r="C54" s="204"/>
      <c r="D54" s="206">
        <v>52</v>
      </c>
      <c r="E54" s="203"/>
      <c r="F54" s="206">
        <v>52</v>
      </c>
      <c r="G54" s="205"/>
      <c r="H54" s="206">
        <v>52</v>
      </c>
      <c r="I54" s="203"/>
      <c r="J54" s="203"/>
      <c r="K54" s="203"/>
      <c r="L54" s="206">
        <v>52</v>
      </c>
      <c r="M54" s="206"/>
      <c r="N54" s="206">
        <v>52</v>
      </c>
      <c r="O54" s="206"/>
      <c r="P54" s="118">
        <v>2</v>
      </c>
      <c r="Q54" s="119"/>
      <c r="R54" s="101">
        <v>2</v>
      </c>
      <c r="S54" s="100" t="s">
        <v>21</v>
      </c>
      <c r="T54" s="101">
        <v>2</v>
      </c>
      <c r="U54" s="101">
        <v>2</v>
      </c>
      <c r="W54" s="115"/>
      <c r="X54" s="18">
        <v>52</v>
      </c>
      <c r="Y54" s="116"/>
      <c r="Z54" s="18">
        <v>52</v>
      </c>
      <c r="AA54" s="109"/>
      <c r="AB54" s="109"/>
      <c r="AC54" s="109"/>
      <c r="AD54" s="18">
        <v>52</v>
      </c>
      <c r="AE54" s="117"/>
    </row>
    <row r="55" spans="1:31" ht="14.25">
      <c r="A55" s="93"/>
      <c r="B55" s="95">
        <v>53</v>
      </c>
      <c r="C55" s="108"/>
      <c r="D55" s="95">
        <v>53</v>
      </c>
      <c r="E55" s="121"/>
      <c r="F55" s="95">
        <v>53</v>
      </c>
      <c r="G55" s="149"/>
      <c r="H55" s="95">
        <v>53</v>
      </c>
      <c r="I55" s="90"/>
      <c r="J55" s="90"/>
      <c r="K55" s="90"/>
      <c r="L55" s="95">
        <v>53</v>
      </c>
      <c r="M55" s="95"/>
      <c r="N55" s="95">
        <v>53</v>
      </c>
      <c r="O55" s="95"/>
      <c r="P55" s="122"/>
      <c r="R55" s="101">
        <v>3</v>
      </c>
      <c r="S55" s="100" t="s">
        <v>22</v>
      </c>
      <c r="T55" s="101">
        <v>3</v>
      </c>
      <c r="U55" s="101">
        <v>3</v>
      </c>
      <c r="W55" s="115"/>
      <c r="X55" s="18">
        <v>53</v>
      </c>
      <c r="Y55" s="116"/>
      <c r="Z55" s="18">
        <v>53</v>
      </c>
      <c r="AA55" s="109"/>
      <c r="AB55" s="109"/>
      <c r="AC55" s="109"/>
      <c r="AD55" s="18">
        <v>53</v>
      </c>
      <c r="AE55" s="117"/>
    </row>
    <row r="56" spans="1:31" ht="14.25">
      <c r="A56" s="93"/>
      <c r="B56" s="95">
        <v>54</v>
      </c>
      <c r="C56" s="108"/>
      <c r="D56" s="95">
        <v>54</v>
      </c>
      <c r="E56" s="121"/>
      <c r="F56" s="95">
        <v>54</v>
      </c>
      <c r="G56" s="149"/>
      <c r="H56" s="95">
        <v>54</v>
      </c>
      <c r="I56" s="90"/>
      <c r="J56" s="90"/>
      <c r="K56" s="90"/>
      <c r="L56" s="95">
        <v>54</v>
      </c>
      <c r="M56" s="95"/>
      <c r="N56" s="95">
        <v>54</v>
      </c>
      <c r="O56" s="95"/>
      <c r="P56" s="122"/>
      <c r="R56" s="101">
        <v>4</v>
      </c>
      <c r="S56" s="100" t="s">
        <v>23</v>
      </c>
      <c r="T56" s="101">
        <v>4</v>
      </c>
      <c r="U56" s="101">
        <v>4</v>
      </c>
      <c r="W56" s="115"/>
      <c r="X56" s="18">
        <v>54</v>
      </c>
      <c r="Y56" s="116"/>
      <c r="Z56" s="18">
        <v>54</v>
      </c>
      <c r="AA56" s="109"/>
      <c r="AB56" s="109"/>
      <c r="AC56" s="109"/>
      <c r="AD56" s="18">
        <v>54</v>
      </c>
      <c r="AE56" s="117"/>
    </row>
    <row r="57" spans="1:31" ht="14.25">
      <c r="A57" s="93"/>
      <c r="B57" s="95">
        <v>55</v>
      </c>
      <c r="C57" s="108"/>
      <c r="D57" s="95">
        <v>55</v>
      </c>
      <c r="E57" s="121"/>
      <c r="F57" s="95">
        <v>55</v>
      </c>
      <c r="G57" s="149"/>
      <c r="H57" s="95">
        <v>55</v>
      </c>
      <c r="I57" s="90"/>
      <c r="J57" s="90"/>
      <c r="K57" s="90"/>
      <c r="L57" s="95">
        <v>55</v>
      </c>
      <c r="M57" s="95"/>
      <c r="N57" s="95">
        <v>55</v>
      </c>
      <c r="O57" s="95"/>
      <c r="P57" s="122"/>
      <c r="R57" s="101">
        <v>5</v>
      </c>
      <c r="S57" s="100" t="s">
        <v>24</v>
      </c>
      <c r="T57" s="101">
        <v>5</v>
      </c>
      <c r="U57" s="101">
        <v>5</v>
      </c>
      <c r="W57" s="115"/>
      <c r="X57" s="18">
        <v>55</v>
      </c>
      <c r="Y57" s="116"/>
      <c r="Z57" s="18">
        <v>55</v>
      </c>
      <c r="AA57" s="109"/>
      <c r="AB57" s="109"/>
      <c r="AC57" s="109"/>
      <c r="AD57" s="18">
        <v>55</v>
      </c>
      <c r="AE57" s="117"/>
    </row>
    <row r="58" spans="1:31" ht="14.25">
      <c r="A58" s="93"/>
      <c r="B58" s="95">
        <v>56</v>
      </c>
      <c r="C58" s="108"/>
      <c r="D58" s="95">
        <v>56</v>
      </c>
      <c r="E58" s="121"/>
      <c r="F58" s="95">
        <v>56</v>
      </c>
      <c r="G58" s="149"/>
      <c r="H58" s="95">
        <v>56</v>
      </c>
      <c r="I58" s="90"/>
      <c r="J58" s="90"/>
      <c r="K58" s="90"/>
      <c r="L58" s="95">
        <v>56</v>
      </c>
      <c r="M58" s="95"/>
      <c r="N58" s="95">
        <v>56</v>
      </c>
      <c r="O58" s="95"/>
      <c r="P58" s="122"/>
      <c r="R58" s="101">
        <v>6</v>
      </c>
      <c r="S58" s="100" t="s">
        <v>25</v>
      </c>
      <c r="T58" s="101">
        <v>6</v>
      </c>
      <c r="U58" s="101">
        <v>6</v>
      </c>
      <c r="W58" s="115"/>
      <c r="X58" s="18">
        <v>56</v>
      </c>
      <c r="Y58" s="116"/>
      <c r="Z58" s="18">
        <v>56</v>
      </c>
      <c r="AA58" s="109"/>
      <c r="AB58" s="109"/>
      <c r="AC58" s="109"/>
      <c r="AD58" s="18">
        <v>56</v>
      </c>
      <c r="AE58" s="117"/>
    </row>
    <row r="59" spans="1:31" ht="14.25">
      <c r="A59" s="93"/>
      <c r="B59" s="95">
        <v>57</v>
      </c>
      <c r="C59" s="108"/>
      <c r="D59" s="95">
        <v>57</v>
      </c>
      <c r="E59" s="121"/>
      <c r="F59" s="95">
        <v>57</v>
      </c>
      <c r="G59" s="149"/>
      <c r="H59" s="95">
        <v>57</v>
      </c>
      <c r="I59" s="90"/>
      <c r="J59" s="90"/>
      <c r="K59" s="90"/>
      <c r="L59" s="95">
        <v>57</v>
      </c>
      <c r="M59" s="95"/>
      <c r="N59" s="95">
        <v>57</v>
      </c>
      <c r="O59" s="95"/>
      <c r="P59" s="122"/>
      <c r="R59" s="101">
        <v>7</v>
      </c>
      <c r="S59" s="100" t="s">
        <v>26</v>
      </c>
      <c r="T59" s="101">
        <v>7</v>
      </c>
      <c r="U59" s="101" t="s">
        <v>27</v>
      </c>
      <c r="W59" s="115"/>
      <c r="X59" s="18">
        <v>57</v>
      </c>
      <c r="Y59" s="116"/>
      <c r="Z59" s="18">
        <v>57</v>
      </c>
      <c r="AA59" s="109"/>
      <c r="AB59" s="109"/>
      <c r="AC59" s="109"/>
      <c r="AD59" s="18">
        <v>57</v>
      </c>
      <c r="AE59" s="117"/>
    </row>
    <row r="60" spans="1:31" ht="14.25">
      <c r="A60" s="93"/>
      <c r="B60" s="95">
        <v>58</v>
      </c>
      <c r="C60" s="108"/>
      <c r="D60" s="95">
        <v>58</v>
      </c>
      <c r="E60" s="121"/>
      <c r="F60" s="95">
        <v>58</v>
      </c>
      <c r="G60" s="149"/>
      <c r="H60" s="95">
        <v>58</v>
      </c>
      <c r="I60" s="90"/>
      <c r="J60" s="90"/>
      <c r="K60" s="90"/>
      <c r="L60" s="95">
        <v>58</v>
      </c>
      <c r="M60" s="95"/>
      <c r="N60" s="95">
        <v>58</v>
      </c>
      <c r="O60" s="95"/>
      <c r="R60" s="101">
        <v>8</v>
      </c>
      <c r="S60" s="100" t="s">
        <v>28</v>
      </c>
      <c r="T60" s="101">
        <v>8</v>
      </c>
      <c r="U60" s="101" t="s">
        <v>29</v>
      </c>
      <c r="W60" s="115"/>
      <c r="X60" s="18">
        <v>58</v>
      </c>
      <c r="Y60" s="116"/>
      <c r="Z60" s="18">
        <v>58</v>
      </c>
      <c r="AA60" s="109"/>
      <c r="AB60" s="109"/>
      <c r="AC60" s="109"/>
      <c r="AD60" s="18">
        <v>58</v>
      </c>
      <c r="AE60" s="117"/>
    </row>
    <row r="61" spans="1:31" ht="14.25">
      <c r="A61" s="93"/>
      <c r="B61" s="95">
        <v>59</v>
      </c>
      <c r="C61" s="108"/>
      <c r="D61" s="95">
        <v>59</v>
      </c>
      <c r="E61" s="121"/>
      <c r="F61" s="95">
        <v>59</v>
      </c>
      <c r="G61" s="149"/>
      <c r="H61" s="95">
        <v>59</v>
      </c>
      <c r="I61" s="90"/>
      <c r="J61" s="90"/>
      <c r="K61" s="90"/>
      <c r="L61" s="95">
        <v>59</v>
      </c>
      <c r="M61" s="95"/>
      <c r="N61" s="95">
        <v>59</v>
      </c>
      <c r="O61" s="95"/>
      <c r="R61" s="101">
        <v>9</v>
      </c>
      <c r="S61" s="100" t="s">
        <v>30</v>
      </c>
      <c r="T61" s="101">
        <v>9</v>
      </c>
      <c r="W61" s="115"/>
      <c r="X61" s="18">
        <v>59</v>
      </c>
      <c r="Y61" s="116"/>
      <c r="Z61" s="18">
        <v>59</v>
      </c>
      <c r="AA61" s="109"/>
      <c r="AB61" s="109"/>
      <c r="AC61" s="109"/>
      <c r="AD61" s="18">
        <v>59</v>
      </c>
      <c r="AE61" s="117"/>
    </row>
    <row r="62" spans="1:31" ht="14.25">
      <c r="A62" s="93"/>
      <c r="B62" s="95">
        <v>60</v>
      </c>
      <c r="C62" s="108"/>
      <c r="D62" s="95">
        <v>60</v>
      </c>
      <c r="E62" s="121"/>
      <c r="F62" s="95">
        <v>60</v>
      </c>
      <c r="G62" s="149"/>
      <c r="H62" s="95">
        <v>60</v>
      </c>
      <c r="I62" s="90"/>
      <c r="J62" s="90"/>
      <c r="K62" s="90"/>
      <c r="L62" s="95">
        <v>60</v>
      </c>
      <c r="M62" s="95"/>
      <c r="N62" s="95">
        <v>60</v>
      </c>
      <c r="O62" s="95"/>
      <c r="R62" s="101">
        <v>10</v>
      </c>
      <c r="S62" s="100" t="s">
        <v>31</v>
      </c>
      <c r="W62" s="115"/>
      <c r="X62" s="18">
        <v>60</v>
      </c>
      <c r="Y62" s="116"/>
      <c r="Z62" s="18">
        <v>60</v>
      </c>
      <c r="AA62" s="109"/>
      <c r="AB62" s="109"/>
      <c r="AC62" s="109"/>
      <c r="AD62" s="18">
        <v>60</v>
      </c>
      <c r="AE62" s="117"/>
    </row>
    <row r="63" spans="1:31" ht="14.25">
      <c r="A63" s="93"/>
      <c r="B63" s="95">
        <v>61</v>
      </c>
      <c r="C63" s="108"/>
      <c r="D63" s="95">
        <v>61</v>
      </c>
      <c r="E63" s="121"/>
      <c r="F63" s="95">
        <v>61</v>
      </c>
      <c r="G63" s="149"/>
      <c r="H63" s="95">
        <v>61</v>
      </c>
      <c r="I63" s="90"/>
      <c r="J63" s="90"/>
      <c r="K63" s="90"/>
      <c r="L63" s="95">
        <v>61</v>
      </c>
      <c r="M63" s="95"/>
      <c r="N63" s="95">
        <v>61</v>
      </c>
      <c r="O63" s="95"/>
      <c r="R63" s="101">
        <v>11</v>
      </c>
      <c r="S63" s="100" t="s">
        <v>32</v>
      </c>
      <c r="W63" s="115"/>
      <c r="X63" s="18">
        <v>61</v>
      </c>
      <c r="Y63" s="116"/>
      <c r="Z63" s="18">
        <v>61</v>
      </c>
      <c r="AA63" s="109"/>
      <c r="AB63" s="109"/>
      <c r="AC63" s="109"/>
      <c r="AD63" s="18">
        <v>61</v>
      </c>
      <c r="AE63" s="117"/>
    </row>
    <row r="64" spans="1:31" ht="14.25">
      <c r="A64" s="93"/>
      <c r="B64" s="95">
        <v>62</v>
      </c>
      <c r="C64" s="108"/>
      <c r="D64" s="95">
        <v>62</v>
      </c>
      <c r="E64" s="121"/>
      <c r="F64" s="95">
        <v>62</v>
      </c>
      <c r="G64" s="149"/>
      <c r="H64" s="95">
        <v>62</v>
      </c>
      <c r="I64" s="90"/>
      <c r="J64" s="90"/>
      <c r="K64" s="90"/>
      <c r="L64" s="95">
        <v>62</v>
      </c>
      <c r="M64" s="95"/>
      <c r="N64" s="95">
        <v>62</v>
      </c>
      <c r="O64" s="95"/>
      <c r="R64" s="101">
        <v>12</v>
      </c>
      <c r="S64" s="100" t="s">
        <v>33</v>
      </c>
      <c r="W64" s="115"/>
      <c r="X64" s="18">
        <v>62</v>
      </c>
      <c r="Y64" s="116"/>
      <c r="Z64" s="18">
        <v>62</v>
      </c>
      <c r="AA64" s="109"/>
      <c r="AB64" s="109"/>
      <c r="AC64" s="109"/>
      <c r="AD64" s="18">
        <v>62</v>
      </c>
      <c r="AE64" s="117"/>
    </row>
    <row r="65" spans="1:31" ht="14.25">
      <c r="A65" s="93"/>
      <c r="B65" s="95">
        <v>63</v>
      </c>
      <c r="C65" s="108"/>
      <c r="D65" s="95">
        <v>63</v>
      </c>
      <c r="E65" s="121"/>
      <c r="F65" s="95">
        <v>63</v>
      </c>
      <c r="G65" s="149"/>
      <c r="H65" s="95">
        <v>63</v>
      </c>
      <c r="I65" s="90"/>
      <c r="J65" s="90"/>
      <c r="K65" s="90"/>
      <c r="L65" s="95">
        <v>63</v>
      </c>
      <c r="M65" s="95"/>
      <c r="N65" s="95">
        <v>63</v>
      </c>
      <c r="O65" s="95"/>
      <c r="R65" s="101">
        <v>13</v>
      </c>
      <c r="S65" s="100" t="s">
        <v>76</v>
      </c>
      <c r="W65" s="115"/>
      <c r="X65" s="18">
        <v>63</v>
      </c>
      <c r="Y65" s="116"/>
      <c r="Z65" s="18">
        <v>63</v>
      </c>
      <c r="AA65" s="109"/>
      <c r="AB65" s="109"/>
      <c r="AC65" s="109"/>
      <c r="AD65" s="18">
        <v>63</v>
      </c>
      <c r="AE65" s="117"/>
    </row>
    <row r="66" spans="1:31" ht="14.25">
      <c r="A66" s="93"/>
      <c r="B66" s="95">
        <v>64</v>
      </c>
      <c r="C66" s="108"/>
      <c r="D66" s="95">
        <v>64</v>
      </c>
      <c r="E66" s="121"/>
      <c r="F66" s="95">
        <v>64</v>
      </c>
      <c r="G66" s="149"/>
      <c r="H66" s="95">
        <v>64</v>
      </c>
      <c r="I66" s="90"/>
      <c r="J66" s="90"/>
      <c r="K66" s="90"/>
      <c r="L66" s="95">
        <v>64</v>
      </c>
      <c r="M66" s="95"/>
      <c r="N66" s="95">
        <v>64</v>
      </c>
      <c r="O66" s="95"/>
      <c r="R66" s="101">
        <v>14</v>
      </c>
      <c r="S66" s="100" t="s">
        <v>77</v>
      </c>
      <c r="W66" s="115"/>
      <c r="X66" s="18">
        <v>64</v>
      </c>
      <c r="Y66" s="116"/>
      <c r="Z66" s="18">
        <v>64</v>
      </c>
      <c r="AA66" s="109"/>
      <c r="AB66" s="109"/>
      <c r="AC66" s="109"/>
      <c r="AD66" s="18">
        <v>64</v>
      </c>
      <c r="AE66" s="117"/>
    </row>
    <row r="67" spans="1:31" ht="14.25">
      <c r="A67" s="93"/>
      <c r="B67" s="95">
        <v>65</v>
      </c>
      <c r="C67" s="108"/>
      <c r="D67" s="95">
        <v>65</v>
      </c>
      <c r="E67" s="121"/>
      <c r="F67" s="95">
        <v>65</v>
      </c>
      <c r="G67" s="149"/>
      <c r="H67" s="95">
        <v>65</v>
      </c>
      <c r="I67" s="90"/>
      <c r="J67" s="90"/>
      <c r="K67" s="90"/>
      <c r="L67" s="95">
        <v>65</v>
      </c>
      <c r="M67" s="95"/>
      <c r="N67" s="95">
        <v>65</v>
      </c>
      <c r="O67" s="95"/>
      <c r="W67" s="115"/>
      <c r="X67" s="18">
        <v>65</v>
      </c>
      <c r="Y67" s="116"/>
      <c r="Z67" s="18">
        <v>65</v>
      </c>
      <c r="AA67" s="109"/>
      <c r="AB67" s="109"/>
      <c r="AC67" s="109"/>
      <c r="AD67" s="18">
        <v>65</v>
      </c>
      <c r="AE67" s="117"/>
    </row>
    <row r="68" spans="1:31" ht="14.25">
      <c r="A68" s="93"/>
      <c r="B68" s="95">
        <v>66</v>
      </c>
      <c r="C68" s="108"/>
      <c r="D68" s="95">
        <v>66</v>
      </c>
      <c r="E68" s="121"/>
      <c r="F68" s="95">
        <v>66</v>
      </c>
      <c r="G68" s="149"/>
      <c r="H68" s="95">
        <v>66</v>
      </c>
      <c r="I68" s="90"/>
      <c r="J68" s="90"/>
      <c r="K68" s="90"/>
      <c r="L68" s="95">
        <v>66</v>
      </c>
      <c r="M68" s="95"/>
      <c r="N68" s="95">
        <v>66</v>
      </c>
      <c r="O68" s="95"/>
      <c r="W68" s="115"/>
      <c r="X68" s="18">
        <v>66</v>
      </c>
      <c r="Y68" s="116"/>
      <c r="Z68" s="18">
        <v>66</v>
      </c>
      <c r="AA68" s="109"/>
      <c r="AB68" s="109"/>
      <c r="AC68" s="109"/>
      <c r="AD68" s="18">
        <v>66</v>
      </c>
      <c r="AE68" s="117"/>
    </row>
    <row r="69" spans="1:31" ht="14.25">
      <c r="A69" s="93"/>
      <c r="B69" s="95">
        <v>67</v>
      </c>
      <c r="C69" s="108"/>
      <c r="D69" s="95">
        <v>67</v>
      </c>
      <c r="E69" s="121"/>
      <c r="F69" s="95">
        <v>67</v>
      </c>
      <c r="G69" s="149"/>
      <c r="H69" s="95">
        <v>67</v>
      </c>
      <c r="I69" s="90"/>
      <c r="J69" s="90"/>
      <c r="K69" s="90"/>
      <c r="L69" s="95">
        <v>67</v>
      </c>
      <c r="M69" s="95"/>
      <c r="N69" s="95">
        <v>67</v>
      </c>
      <c r="O69" s="95"/>
      <c r="W69" s="115"/>
      <c r="X69" s="18">
        <v>67</v>
      </c>
      <c r="Y69" s="116"/>
      <c r="Z69" s="18">
        <v>67</v>
      </c>
      <c r="AA69" s="109"/>
      <c r="AB69" s="109"/>
      <c r="AC69" s="109"/>
      <c r="AD69" s="18">
        <v>67</v>
      </c>
      <c r="AE69" s="117"/>
    </row>
    <row r="70" spans="1:31" ht="14.25">
      <c r="A70" s="93"/>
      <c r="B70" s="95">
        <v>68</v>
      </c>
      <c r="C70" s="108"/>
      <c r="D70" s="95">
        <v>68</v>
      </c>
      <c r="E70" s="121"/>
      <c r="F70" s="95">
        <v>68</v>
      </c>
      <c r="G70" s="149"/>
      <c r="H70" s="95">
        <v>68</v>
      </c>
      <c r="I70" s="90"/>
      <c r="J70" s="90"/>
      <c r="K70" s="90"/>
      <c r="L70" s="95">
        <v>68</v>
      </c>
      <c r="M70" s="95"/>
      <c r="N70" s="95">
        <v>68</v>
      </c>
      <c r="O70" s="95"/>
      <c r="W70" s="115"/>
      <c r="X70" s="18">
        <v>68</v>
      </c>
      <c r="Y70" s="116"/>
      <c r="Z70" s="18">
        <v>68</v>
      </c>
      <c r="AA70" s="109"/>
      <c r="AB70" s="109"/>
      <c r="AC70" s="109"/>
      <c r="AD70" s="18">
        <v>68</v>
      </c>
      <c r="AE70" s="117"/>
    </row>
    <row r="71" spans="1:31" ht="14.25">
      <c r="A71" s="93"/>
      <c r="B71" s="95">
        <v>69</v>
      </c>
      <c r="C71" s="108"/>
      <c r="D71" s="95">
        <v>69</v>
      </c>
      <c r="E71" s="121"/>
      <c r="F71" s="95">
        <v>69</v>
      </c>
      <c r="G71" s="149"/>
      <c r="H71" s="95">
        <v>69</v>
      </c>
      <c r="I71" s="90"/>
      <c r="J71" s="90"/>
      <c r="K71" s="90"/>
      <c r="L71" s="95">
        <v>69</v>
      </c>
      <c r="M71" s="95"/>
      <c r="N71" s="95">
        <v>69</v>
      </c>
      <c r="O71" s="95"/>
      <c r="W71" s="115"/>
      <c r="X71" s="18">
        <v>69</v>
      </c>
      <c r="Y71" s="116"/>
      <c r="Z71" s="18">
        <v>69</v>
      </c>
      <c r="AA71" s="109"/>
      <c r="AB71" s="109"/>
      <c r="AC71" s="109"/>
      <c r="AD71" s="18">
        <v>69</v>
      </c>
      <c r="AE71" s="117"/>
    </row>
    <row r="72" spans="1:31" ht="14.25">
      <c r="A72" s="93"/>
      <c r="B72" s="95">
        <v>70</v>
      </c>
      <c r="C72" s="108"/>
      <c r="D72" s="95">
        <v>70</v>
      </c>
      <c r="E72" s="121"/>
      <c r="F72" s="95">
        <v>70</v>
      </c>
      <c r="G72" s="149"/>
      <c r="H72" s="95">
        <v>70</v>
      </c>
      <c r="I72" s="90"/>
      <c r="J72" s="90"/>
      <c r="K72" s="90"/>
      <c r="L72" s="95">
        <v>70</v>
      </c>
      <c r="M72" s="95"/>
      <c r="N72" s="95">
        <v>70</v>
      </c>
      <c r="O72" s="95"/>
      <c r="W72" s="115"/>
      <c r="X72" s="18">
        <v>70</v>
      </c>
      <c r="Y72" s="116"/>
      <c r="Z72" s="18">
        <v>70</v>
      </c>
      <c r="AA72" s="109"/>
      <c r="AB72" s="109"/>
      <c r="AC72" s="109"/>
      <c r="AD72" s="18">
        <v>70</v>
      </c>
      <c r="AE72" s="117"/>
    </row>
    <row r="73" spans="1:31" ht="14.25">
      <c r="A73" s="93"/>
      <c r="B73" s="95">
        <v>71</v>
      </c>
      <c r="C73" s="108"/>
      <c r="D73" s="95">
        <v>71</v>
      </c>
      <c r="E73" s="121"/>
      <c r="F73" s="95">
        <v>71</v>
      </c>
      <c r="G73" s="149"/>
      <c r="H73" s="95">
        <v>71</v>
      </c>
      <c r="I73" s="90"/>
      <c r="J73" s="90"/>
      <c r="K73" s="90"/>
      <c r="L73" s="95">
        <v>71</v>
      </c>
      <c r="M73" s="95"/>
      <c r="N73" s="95">
        <v>71</v>
      </c>
      <c r="O73" s="95"/>
      <c r="W73" s="115"/>
      <c r="X73" s="123">
        <v>71</v>
      </c>
      <c r="Y73" s="116"/>
      <c r="Z73" s="123">
        <v>71</v>
      </c>
      <c r="AA73" s="109"/>
      <c r="AB73" s="109"/>
      <c r="AC73" s="109"/>
      <c r="AD73" s="123">
        <v>71</v>
      </c>
      <c r="AE73" s="117"/>
    </row>
    <row r="74" spans="1:31" ht="14.25">
      <c r="A74" s="93"/>
      <c r="B74" s="95">
        <v>72</v>
      </c>
      <c r="C74" s="108"/>
      <c r="D74" s="95">
        <v>72</v>
      </c>
      <c r="E74" s="121"/>
      <c r="F74" s="95">
        <v>72</v>
      </c>
      <c r="G74" s="149"/>
      <c r="H74" s="95">
        <v>72</v>
      </c>
      <c r="I74" s="90"/>
      <c r="J74" s="90"/>
      <c r="K74" s="90"/>
      <c r="L74" s="95">
        <v>72</v>
      </c>
      <c r="M74" s="95"/>
      <c r="N74" s="95">
        <v>72</v>
      </c>
      <c r="O74" s="95"/>
      <c r="W74" s="124"/>
      <c r="X74" s="125">
        <v>72</v>
      </c>
      <c r="Y74" s="126"/>
      <c r="Z74" s="125">
        <v>72</v>
      </c>
      <c r="AA74" s="127"/>
      <c r="AB74" s="127"/>
      <c r="AC74" s="127"/>
      <c r="AD74" s="125">
        <v>72</v>
      </c>
      <c r="AE74" s="128"/>
    </row>
    <row r="75" spans="1:31" ht="14.25">
      <c r="A75" s="93"/>
      <c r="B75" s="95">
        <v>73</v>
      </c>
      <c r="C75" s="108"/>
      <c r="D75" s="95">
        <v>73</v>
      </c>
      <c r="E75" s="121"/>
      <c r="F75" s="95">
        <v>73</v>
      </c>
      <c r="G75" s="149"/>
      <c r="H75" s="95">
        <v>73</v>
      </c>
      <c r="I75" s="90"/>
      <c r="J75" s="90"/>
      <c r="K75" s="90"/>
      <c r="L75" s="95">
        <v>73</v>
      </c>
      <c r="M75" s="95"/>
      <c r="N75" s="95">
        <v>73</v>
      </c>
      <c r="O75" s="95"/>
      <c r="W75" s="124"/>
      <c r="X75" s="125">
        <v>73</v>
      </c>
      <c r="Y75" s="126"/>
      <c r="Z75" s="125">
        <v>73</v>
      </c>
      <c r="AA75" s="127"/>
      <c r="AB75" s="127"/>
      <c r="AC75" s="127"/>
      <c r="AD75" s="125">
        <v>73</v>
      </c>
      <c r="AE75" s="128"/>
    </row>
    <row r="76" spans="1:31" ht="14.25">
      <c r="A76" s="93"/>
      <c r="B76" s="95">
        <v>74</v>
      </c>
      <c r="C76" s="108"/>
      <c r="D76" s="95">
        <v>74</v>
      </c>
      <c r="E76" s="121"/>
      <c r="F76" s="95">
        <v>74</v>
      </c>
      <c r="G76" s="149"/>
      <c r="H76" s="95">
        <v>74</v>
      </c>
      <c r="I76" s="90"/>
      <c r="J76" s="90"/>
      <c r="K76" s="90"/>
      <c r="L76" s="95">
        <v>74</v>
      </c>
      <c r="M76" s="95"/>
      <c r="N76" s="95">
        <v>74</v>
      </c>
      <c r="O76" s="95"/>
      <c r="W76" s="124"/>
      <c r="X76" s="125">
        <v>74</v>
      </c>
      <c r="Y76" s="126"/>
      <c r="Z76" s="125">
        <v>74</v>
      </c>
      <c r="AA76" s="127"/>
      <c r="AB76" s="127"/>
      <c r="AC76" s="127"/>
      <c r="AD76" s="125">
        <v>74</v>
      </c>
      <c r="AE76" s="128"/>
    </row>
    <row r="77" spans="1:31" ht="14.25">
      <c r="A77" s="93"/>
      <c r="B77" s="95">
        <v>75</v>
      </c>
      <c r="C77" s="108"/>
      <c r="D77" s="95">
        <v>75</v>
      </c>
      <c r="E77" s="121"/>
      <c r="F77" s="95">
        <v>75</v>
      </c>
      <c r="G77" s="149"/>
      <c r="H77" s="95">
        <v>75</v>
      </c>
      <c r="I77" s="90"/>
      <c r="J77" s="90"/>
      <c r="K77" s="90"/>
      <c r="L77" s="95">
        <v>75</v>
      </c>
      <c r="M77" s="95"/>
      <c r="N77" s="95">
        <v>75</v>
      </c>
      <c r="O77" s="95"/>
      <c r="W77" s="124"/>
      <c r="X77" s="125">
        <v>75</v>
      </c>
      <c r="Y77" s="126"/>
      <c r="Z77" s="125">
        <v>75</v>
      </c>
      <c r="AA77" s="127"/>
      <c r="AB77" s="127"/>
      <c r="AC77" s="127"/>
      <c r="AD77" s="125">
        <v>75</v>
      </c>
      <c r="AE77" s="128"/>
    </row>
    <row r="78" spans="1:31" ht="14.25">
      <c r="A78" s="93"/>
      <c r="B78" s="95">
        <v>76</v>
      </c>
      <c r="C78" s="108"/>
      <c r="D78" s="95">
        <v>76</v>
      </c>
      <c r="E78" s="121"/>
      <c r="F78" s="95">
        <v>76</v>
      </c>
      <c r="G78" s="149"/>
      <c r="H78" s="95">
        <v>76</v>
      </c>
      <c r="I78" s="90"/>
      <c r="J78" s="90"/>
      <c r="K78" s="90"/>
      <c r="L78" s="95">
        <v>76</v>
      </c>
      <c r="M78" s="95"/>
      <c r="N78" s="95">
        <v>76</v>
      </c>
      <c r="O78" s="95"/>
      <c r="W78" s="124"/>
      <c r="X78" s="125">
        <v>76</v>
      </c>
      <c r="Y78" s="126"/>
      <c r="Z78" s="125">
        <v>76</v>
      </c>
      <c r="AA78" s="127"/>
      <c r="AB78" s="127"/>
      <c r="AC78" s="127"/>
      <c r="AD78" s="125">
        <v>76</v>
      </c>
      <c r="AE78" s="128"/>
    </row>
    <row r="79" spans="1:31" ht="14.25">
      <c r="A79" s="93"/>
      <c r="B79" s="95">
        <v>77</v>
      </c>
      <c r="C79" s="108"/>
      <c r="D79" s="95">
        <v>77</v>
      </c>
      <c r="E79" s="121"/>
      <c r="F79" s="95">
        <v>77</v>
      </c>
      <c r="G79" s="149"/>
      <c r="H79" s="95">
        <v>77</v>
      </c>
      <c r="I79" s="90"/>
      <c r="J79" s="90"/>
      <c r="K79" s="90"/>
      <c r="L79" s="95">
        <v>77</v>
      </c>
      <c r="M79" s="95"/>
      <c r="N79" s="95">
        <v>77</v>
      </c>
      <c r="O79" s="95"/>
      <c r="W79" s="124"/>
      <c r="X79" s="125">
        <v>77</v>
      </c>
      <c r="Y79" s="126"/>
      <c r="Z79" s="125">
        <v>77</v>
      </c>
      <c r="AA79" s="127"/>
      <c r="AB79" s="127"/>
      <c r="AC79" s="127"/>
      <c r="AD79" s="125">
        <v>77</v>
      </c>
      <c r="AE79" s="128"/>
    </row>
    <row r="80" spans="1:31" ht="14.25">
      <c r="A80" s="93"/>
      <c r="B80" s="95">
        <v>78</v>
      </c>
      <c r="C80" s="108"/>
      <c r="D80" s="95">
        <v>78</v>
      </c>
      <c r="E80" s="121"/>
      <c r="F80" s="95">
        <v>78</v>
      </c>
      <c r="G80" s="149"/>
      <c r="H80" s="95">
        <v>78</v>
      </c>
      <c r="I80" s="90"/>
      <c r="J80" s="90"/>
      <c r="K80" s="90"/>
      <c r="L80" s="95">
        <v>78</v>
      </c>
      <c r="M80" s="95"/>
      <c r="N80" s="95">
        <v>78</v>
      </c>
      <c r="O80" s="95"/>
      <c r="W80" s="124"/>
      <c r="X80" s="125">
        <v>78</v>
      </c>
      <c r="Y80" s="126"/>
      <c r="Z80" s="125">
        <v>78</v>
      </c>
      <c r="AA80" s="127"/>
      <c r="AB80" s="127"/>
      <c r="AC80" s="127"/>
      <c r="AD80" s="125">
        <v>78</v>
      </c>
      <c r="AE80" s="128"/>
    </row>
    <row r="81" spans="1:31" ht="14.25">
      <c r="A81" s="93"/>
      <c r="B81" s="95">
        <v>79</v>
      </c>
      <c r="C81" s="108"/>
      <c r="D81" s="95">
        <v>79</v>
      </c>
      <c r="E81" s="121"/>
      <c r="F81" s="95">
        <v>79</v>
      </c>
      <c r="G81" s="149"/>
      <c r="H81" s="95">
        <v>79</v>
      </c>
      <c r="I81" s="90"/>
      <c r="J81" s="90"/>
      <c r="K81" s="90"/>
      <c r="L81" s="95">
        <v>79</v>
      </c>
      <c r="M81" s="95"/>
      <c r="N81" s="95">
        <v>79</v>
      </c>
      <c r="O81" s="95"/>
      <c r="W81" s="124"/>
      <c r="X81" s="125">
        <v>79</v>
      </c>
      <c r="Y81" s="126"/>
      <c r="Z81" s="125">
        <v>79</v>
      </c>
      <c r="AA81" s="127"/>
      <c r="AB81" s="127"/>
      <c r="AC81" s="127"/>
      <c r="AD81" s="125">
        <v>79</v>
      </c>
      <c r="AE81" s="128"/>
    </row>
    <row r="82" spans="1:31" ht="14.25">
      <c r="A82" s="93"/>
      <c r="B82" s="95">
        <v>80</v>
      </c>
      <c r="C82" s="108"/>
      <c r="D82" s="95">
        <v>80</v>
      </c>
      <c r="E82" s="121"/>
      <c r="F82" s="95">
        <v>80</v>
      </c>
      <c r="G82" s="149"/>
      <c r="H82" s="95">
        <v>80</v>
      </c>
      <c r="I82" s="90"/>
      <c r="J82" s="90"/>
      <c r="K82" s="90"/>
      <c r="L82" s="95">
        <v>80</v>
      </c>
      <c r="M82" s="95"/>
      <c r="N82" s="95">
        <v>80</v>
      </c>
      <c r="O82" s="95"/>
      <c r="W82" s="124"/>
      <c r="X82" s="125">
        <v>80</v>
      </c>
      <c r="Y82" s="126"/>
      <c r="Z82" s="125">
        <v>80</v>
      </c>
      <c r="AA82" s="127"/>
      <c r="AB82" s="127"/>
      <c r="AC82" s="127"/>
      <c r="AD82" s="125">
        <v>80</v>
      </c>
      <c r="AE82" s="128"/>
    </row>
    <row r="83" spans="1:31" ht="14.25">
      <c r="A83" s="93"/>
      <c r="B83" s="95">
        <v>81</v>
      </c>
      <c r="C83" s="108"/>
      <c r="D83" s="95">
        <v>81</v>
      </c>
      <c r="E83" s="121"/>
      <c r="F83" s="95">
        <v>81</v>
      </c>
      <c r="G83" s="149"/>
      <c r="H83" s="95">
        <v>81</v>
      </c>
      <c r="I83" s="90"/>
      <c r="J83" s="90"/>
      <c r="K83" s="90"/>
      <c r="L83" s="95">
        <v>81</v>
      </c>
      <c r="M83" s="95"/>
      <c r="N83" s="95">
        <v>81</v>
      </c>
      <c r="O83" s="95"/>
      <c r="W83" s="124"/>
      <c r="X83" s="125">
        <v>81</v>
      </c>
      <c r="Y83" s="126"/>
      <c r="Z83" s="125">
        <v>81</v>
      </c>
      <c r="AA83" s="127"/>
      <c r="AB83" s="127"/>
      <c r="AC83" s="127"/>
      <c r="AD83" s="125">
        <v>81</v>
      </c>
      <c r="AE83" s="128"/>
    </row>
    <row r="84" spans="1:31" ht="14.25">
      <c r="A84" s="93"/>
      <c r="B84" s="95">
        <v>82</v>
      </c>
      <c r="C84" s="108"/>
      <c r="D84" s="95">
        <v>82</v>
      </c>
      <c r="E84" s="121"/>
      <c r="F84" s="95">
        <v>82</v>
      </c>
      <c r="G84" s="149"/>
      <c r="H84" s="95">
        <v>82</v>
      </c>
      <c r="I84" s="90"/>
      <c r="J84" s="90"/>
      <c r="K84" s="90"/>
      <c r="L84" s="95">
        <v>82</v>
      </c>
      <c r="M84" s="95"/>
      <c r="N84" s="95">
        <v>82</v>
      </c>
      <c r="O84" s="95"/>
      <c r="W84" s="124"/>
      <c r="X84" s="125">
        <v>82</v>
      </c>
      <c r="Y84" s="126"/>
      <c r="Z84" s="125">
        <v>82</v>
      </c>
      <c r="AA84" s="127"/>
      <c r="AB84" s="127"/>
      <c r="AC84" s="127"/>
      <c r="AD84" s="125">
        <v>82</v>
      </c>
      <c r="AE84" s="128"/>
    </row>
    <row r="85" spans="1:31" ht="14.25">
      <c r="A85" s="93"/>
      <c r="B85" s="95">
        <v>83</v>
      </c>
      <c r="C85" s="108"/>
      <c r="D85" s="95">
        <v>83</v>
      </c>
      <c r="E85" s="121"/>
      <c r="F85" s="95">
        <v>83</v>
      </c>
      <c r="G85" s="149"/>
      <c r="H85" s="95">
        <v>83</v>
      </c>
      <c r="I85" s="90"/>
      <c r="J85" s="90"/>
      <c r="K85" s="90"/>
      <c r="L85" s="95">
        <v>83</v>
      </c>
      <c r="M85" s="95"/>
      <c r="N85" s="95">
        <v>83</v>
      </c>
      <c r="O85" s="95"/>
      <c r="W85" s="124"/>
      <c r="X85" s="125">
        <v>83</v>
      </c>
      <c r="Y85" s="126"/>
      <c r="Z85" s="125">
        <v>83</v>
      </c>
      <c r="AA85" s="127"/>
      <c r="AB85" s="127"/>
      <c r="AC85" s="127"/>
      <c r="AD85" s="125">
        <v>83</v>
      </c>
      <c r="AE85" s="128"/>
    </row>
    <row r="86" spans="1:31" ht="14.25">
      <c r="A86" s="93"/>
      <c r="B86" s="95">
        <v>84</v>
      </c>
      <c r="C86" s="108"/>
      <c r="D86" s="95">
        <v>84</v>
      </c>
      <c r="E86" s="121"/>
      <c r="F86" s="95">
        <v>84</v>
      </c>
      <c r="G86" s="149"/>
      <c r="H86" s="95">
        <v>84</v>
      </c>
      <c r="I86" s="90"/>
      <c r="J86" s="90"/>
      <c r="K86" s="90"/>
      <c r="L86" s="95">
        <v>84</v>
      </c>
      <c r="M86" s="95"/>
      <c r="N86" s="95">
        <v>84</v>
      </c>
      <c r="O86" s="95"/>
      <c r="W86" s="124"/>
      <c r="X86" s="125">
        <v>84</v>
      </c>
      <c r="Y86" s="126"/>
      <c r="Z86" s="125">
        <v>84</v>
      </c>
      <c r="AA86" s="127"/>
      <c r="AB86" s="127"/>
      <c r="AC86" s="127"/>
      <c r="AD86" s="125">
        <v>84</v>
      </c>
      <c r="AE86" s="128"/>
    </row>
    <row r="87" spans="1:31" ht="14.25">
      <c r="A87" s="93"/>
      <c r="B87" s="95">
        <v>85</v>
      </c>
      <c r="C87" s="108"/>
      <c r="D87" s="95">
        <v>85</v>
      </c>
      <c r="E87" s="121"/>
      <c r="F87" s="95">
        <v>85</v>
      </c>
      <c r="G87" s="149"/>
      <c r="H87" s="95">
        <v>85</v>
      </c>
      <c r="I87" s="90"/>
      <c r="J87" s="90"/>
      <c r="K87" s="90"/>
      <c r="L87" s="95">
        <v>85</v>
      </c>
      <c r="M87" s="95"/>
      <c r="N87" s="95">
        <v>85</v>
      </c>
      <c r="O87" s="95"/>
      <c r="W87" s="124"/>
      <c r="X87" s="125">
        <v>85</v>
      </c>
      <c r="Y87" s="126"/>
      <c r="Z87" s="125">
        <v>85</v>
      </c>
      <c r="AA87" s="127"/>
      <c r="AB87" s="127"/>
      <c r="AC87" s="127"/>
      <c r="AD87" s="125">
        <v>85</v>
      </c>
      <c r="AE87" s="128"/>
    </row>
    <row r="88" spans="1:31" ht="14.25">
      <c r="A88" s="93"/>
      <c r="B88" s="95">
        <v>86</v>
      </c>
      <c r="C88" s="108"/>
      <c r="D88" s="95">
        <v>86</v>
      </c>
      <c r="E88" s="121"/>
      <c r="F88" s="95">
        <v>86</v>
      </c>
      <c r="G88" s="149"/>
      <c r="H88" s="95">
        <v>86</v>
      </c>
      <c r="I88" s="90"/>
      <c r="J88" s="90"/>
      <c r="K88" s="90"/>
      <c r="L88" s="95">
        <v>86</v>
      </c>
      <c r="M88" s="95"/>
      <c r="N88" s="95">
        <v>86</v>
      </c>
      <c r="O88" s="95"/>
      <c r="W88" s="124"/>
      <c r="X88" s="125">
        <v>86</v>
      </c>
      <c r="Y88" s="126"/>
      <c r="Z88" s="125">
        <v>86</v>
      </c>
      <c r="AA88" s="127"/>
      <c r="AB88" s="127"/>
      <c r="AC88" s="127"/>
      <c r="AD88" s="125">
        <v>86</v>
      </c>
      <c r="AE88" s="128"/>
    </row>
    <row r="89" spans="1:31" ht="14.25">
      <c r="A89" s="93"/>
      <c r="B89" s="95">
        <v>87</v>
      </c>
      <c r="C89" s="108"/>
      <c r="D89" s="95">
        <v>87</v>
      </c>
      <c r="E89" s="121"/>
      <c r="F89" s="95">
        <v>87</v>
      </c>
      <c r="G89" s="149"/>
      <c r="H89" s="95">
        <v>87</v>
      </c>
      <c r="I89" s="90"/>
      <c r="J89" s="90"/>
      <c r="K89" s="90"/>
      <c r="L89" s="95">
        <v>87</v>
      </c>
      <c r="M89" s="95"/>
      <c r="N89" s="95">
        <v>87</v>
      </c>
      <c r="O89" s="95"/>
      <c r="W89" s="124"/>
      <c r="X89" s="125">
        <v>87</v>
      </c>
      <c r="Y89" s="126"/>
      <c r="Z89" s="125">
        <v>87</v>
      </c>
      <c r="AA89" s="127"/>
      <c r="AB89" s="127"/>
      <c r="AC89" s="127"/>
      <c r="AD89" s="125">
        <v>87</v>
      </c>
      <c r="AE89" s="128"/>
    </row>
    <row r="90" spans="1:31" ht="14.25">
      <c r="A90" s="93"/>
      <c r="B90" s="95">
        <v>88</v>
      </c>
      <c r="C90" s="108"/>
      <c r="D90" s="95">
        <v>88</v>
      </c>
      <c r="E90" s="121"/>
      <c r="F90" s="95">
        <v>88</v>
      </c>
      <c r="G90" s="149"/>
      <c r="H90" s="95">
        <v>88</v>
      </c>
      <c r="I90" s="90"/>
      <c r="J90" s="90"/>
      <c r="K90" s="90"/>
      <c r="L90" s="95">
        <v>88</v>
      </c>
      <c r="M90" s="95"/>
      <c r="N90" s="95">
        <v>88</v>
      </c>
      <c r="O90" s="95"/>
      <c r="W90" s="124"/>
      <c r="X90" s="125">
        <v>88</v>
      </c>
      <c r="Y90" s="126"/>
      <c r="Z90" s="125">
        <v>88</v>
      </c>
      <c r="AA90" s="127"/>
      <c r="AB90" s="127"/>
      <c r="AC90" s="127"/>
      <c r="AD90" s="125">
        <v>88</v>
      </c>
      <c r="AE90" s="128"/>
    </row>
    <row r="91" spans="1:31" ht="14.25">
      <c r="A91" s="93"/>
      <c r="B91" s="95">
        <v>89</v>
      </c>
      <c r="C91" s="108"/>
      <c r="D91" s="95">
        <v>89</v>
      </c>
      <c r="E91" s="121"/>
      <c r="F91" s="95">
        <v>89</v>
      </c>
      <c r="G91" s="149"/>
      <c r="H91" s="95">
        <v>89</v>
      </c>
      <c r="I91" s="90"/>
      <c r="J91" s="90"/>
      <c r="K91" s="90"/>
      <c r="L91" s="95">
        <v>89</v>
      </c>
      <c r="M91" s="95"/>
      <c r="N91" s="95">
        <v>89</v>
      </c>
      <c r="O91" s="95"/>
      <c r="W91" s="124"/>
      <c r="X91" s="125">
        <v>89</v>
      </c>
      <c r="Y91" s="126"/>
      <c r="Z91" s="125">
        <v>89</v>
      </c>
      <c r="AA91" s="127"/>
      <c r="AB91" s="127"/>
      <c r="AC91" s="127"/>
      <c r="AD91" s="125">
        <v>89</v>
      </c>
      <c r="AE91" s="128"/>
    </row>
    <row r="92" spans="1:31" ht="14.25">
      <c r="A92" s="93"/>
      <c r="B92" s="95">
        <v>90</v>
      </c>
      <c r="C92" s="108"/>
      <c r="D92" s="95">
        <v>90</v>
      </c>
      <c r="E92" s="121"/>
      <c r="F92" s="95">
        <v>90</v>
      </c>
      <c r="G92" s="149"/>
      <c r="H92" s="95">
        <v>90</v>
      </c>
      <c r="I92" s="90"/>
      <c r="J92" s="90"/>
      <c r="K92" s="90"/>
      <c r="L92" s="95">
        <v>90</v>
      </c>
      <c r="M92" s="95"/>
      <c r="N92" s="95">
        <v>90</v>
      </c>
      <c r="O92" s="95"/>
      <c r="W92" s="124"/>
      <c r="X92" s="125">
        <v>90</v>
      </c>
      <c r="Y92" s="126"/>
      <c r="Z92" s="125">
        <v>90</v>
      </c>
      <c r="AA92" s="127"/>
      <c r="AB92" s="127"/>
      <c r="AC92" s="127"/>
      <c r="AD92" s="125">
        <v>90</v>
      </c>
      <c r="AE92" s="128"/>
    </row>
    <row r="93" spans="1:31" ht="14.25">
      <c r="A93" s="93"/>
      <c r="B93" s="95">
        <v>91</v>
      </c>
      <c r="C93" s="108"/>
      <c r="D93" s="95">
        <v>91</v>
      </c>
      <c r="E93" s="121"/>
      <c r="F93" s="95">
        <v>91</v>
      </c>
      <c r="G93" s="149"/>
      <c r="H93" s="95">
        <v>91</v>
      </c>
      <c r="I93" s="90"/>
      <c r="J93" s="90"/>
      <c r="K93" s="90"/>
      <c r="L93" s="95">
        <v>91</v>
      </c>
      <c r="M93" s="95"/>
      <c r="N93" s="95">
        <v>91</v>
      </c>
      <c r="O93" s="95"/>
      <c r="W93" s="124"/>
      <c r="X93" s="125">
        <v>91</v>
      </c>
      <c r="Y93" s="126"/>
      <c r="Z93" s="125">
        <v>91</v>
      </c>
      <c r="AA93" s="127"/>
      <c r="AB93" s="127"/>
      <c r="AC93" s="127"/>
      <c r="AD93" s="125">
        <v>91</v>
      </c>
      <c r="AE93" s="128"/>
    </row>
    <row r="94" spans="1:31" ht="14.25">
      <c r="A94" s="93"/>
      <c r="B94" s="95">
        <v>92</v>
      </c>
      <c r="C94" s="108"/>
      <c r="D94" s="95">
        <v>92</v>
      </c>
      <c r="E94" s="121"/>
      <c r="F94" s="95">
        <v>92</v>
      </c>
      <c r="G94" s="149"/>
      <c r="H94" s="95">
        <v>92</v>
      </c>
      <c r="I94" s="90"/>
      <c r="J94" s="90"/>
      <c r="K94" s="90"/>
      <c r="L94" s="95">
        <v>92</v>
      </c>
      <c r="M94" s="95"/>
      <c r="N94" s="95">
        <v>92</v>
      </c>
      <c r="O94" s="95"/>
      <c r="W94" s="124"/>
      <c r="X94" s="125">
        <v>92</v>
      </c>
      <c r="Y94" s="126"/>
      <c r="Z94" s="125">
        <v>92</v>
      </c>
      <c r="AA94" s="127"/>
      <c r="AB94" s="127"/>
      <c r="AC94" s="127"/>
      <c r="AD94" s="125">
        <v>92</v>
      </c>
      <c r="AE94" s="128"/>
    </row>
    <row r="95" spans="1:31" ht="14.25">
      <c r="A95" s="93"/>
      <c r="B95" s="95">
        <v>93</v>
      </c>
      <c r="C95" s="108"/>
      <c r="D95" s="95">
        <v>93</v>
      </c>
      <c r="E95" s="121"/>
      <c r="F95" s="95">
        <v>93</v>
      </c>
      <c r="G95" s="149"/>
      <c r="H95" s="95">
        <v>93</v>
      </c>
      <c r="I95" s="90"/>
      <c r="J95" s="90"/>
      <c r="K95" s="90"/>
      <c r="L95" s="95">
        <v>93</v>
      </c>
      <c r="M95" s="95"/>
      <c r="N95" s="95">
        <v>93</v>
      </c>
      <c r="O95" s="95"/>
      <c r="W95" s="124"/>
      <c r="X95" s="125">
        <v>93</v>
      </c>
      <c r="Y95" s="126"/>
      <c r="Z95" s="125">
        <v>93</v>
      </c>
      <c r="AA95" s="127"/>
      <c r="AB95" s="127"/>
      <c r="AC95" s="127"/>
      <c r="AD95" s="125">
        <v>93</v>
      </c>
      <c r="AE95" s="128"/>
    </row>
    <row r="96" spans="1:31" ht="14.25">
      <c r="A96" s="93"/>
      <c r="B96" s="95">
        <v>94</v>
      </c>
      <c r="C96" s="108"/>
      <c r="D96" s="95">
        <v>94</v>
      </c>
      <c r="E96" s="121"/>
      <c r="F96" s="95">
        <v>94</v>
      </c>
      <c r="G96" s="149"/>
      <c r="H96" s="95">
        <v>94</v>
      </c>
      <c r="I96" s="90"/>
      <c r="J96" s="90"/>
      <c r="K96" s="90"/>
      <c r="L96" s="95">
        <v>94</v>
      </c>
      <c r="M96" s="95"/>
      <c r="N96" s="95">
        <v>94</v>
      </c>
      <c r="O96" s="95"/>
      <c r="W96" s="124"/>
      <c r="X96" s="125">
        <v>94</v>
      </c>
      <c r="Y96" s="126"/>
      <c r="Z96" s="125">
        <v>94</v>
      </c>
      <c r="AA96" s="127"/>
      <c r="AB96" s="127"/>
      <c r="AC96" s="127"/>
      <c r="AD96" s="125">
        <v>94</v>
      </c>
      <c r="AE96" s="128"/>
    </row>
    <row r="97" spans="1:31" ht="14.25">
      <c r="A97" s="93"/>
      <c r="B97" s="95">
        <v>95</v>
      </c>
      <c r="C97" s="108"/>
      <c r="D97" s="95">
        <v>95</v>
      </c>
      <c r="E97" s="121"/>
      <c r="F97" s="95">
        <v>95</v>
      </c>
      <c r="G97" s="149"/>
      <c r="H97" s="95">
        <v>95</v>
      </c>
      <c r="I97" s="90"/>
      <c r="J97" s="90"/>
      <c r="K97" s="90"/>
      <c r="L97" s="95">
        <v>95</v>
      </c>
      <c r="M97" s="95"/>
      <c r="N97" s="95">
        <v>95</v>
      </c>
      <c r="O97" s="95"/>
      <c r="W97" s="124"/>
      <c r="X97" s="125">
        <v>95</v>
      </c>
      <c r="Y97" s="126"/>
      <c r="Z97" s="125">
        <v>95</v>
      </c>
      <c r="AA97" s="127"/>
      <c r="AB97" s="127"/>
      <c r="AC97" s="127"/>
      <c r="AD97" s="125">
        <v>95</v>
      </c>
      <c r="AE97" s="128"/>
    </row>
    <row r="98" spans="1:31" ht="14.25">
      <c r="A98" s="93"/>
      <c r="B98" s="95">
        <v>96</v>
      </c>
      <c r="C98" s="108"/>
      <c r="D98" s="95">
        <v>96</v>
      </c>
      <c r="E98" s="121"/>
      <c r="F98" s="95">
        <v>96</v>
      </c>
      <c r="G98" s="149"/>
      <c r="H98" s="95">
        <v>96</v>
      </c>
      <c r="I98" s="90"/>
      <c r="J98" s="90"/>
      <c r="K98" s="90"/>
      <c r="L98" s="95">
        <v>96</v>
      </c>
      <c r="M98" s="95"/>
      <c r="N98" s="95">
        <v>96</v>
      </c>
      <c r="O98" s="95"/>
      <c r="W98" s="124"/>
      <c r="X98" s="125">
        <v>96</v>
      </c>
      <c r="Y98" s="126"/>
      <c r="Z98" s="125">
        <v>96</v>
      </c>
      <c r="AA98" s="127"/>
      <c r="AB98" s="127"/>
      <c r="AC98" s="127"/>
      <c r="AD98" s="125">
        <v>96</v>
      </c>
      <c r="AE98" s="128"/>
    </row>
    <row r="99" spans="1:31" ht="14.25">
      <c r="A99" s="93"/>
      <c r="B99" s="95">
        <v>97</v>
      </c>
      <c r="C99" s="108"/>
      <c r="D99" s="95">
        <v>97</v>
      </c>
      <c r="E99" s="121"/>
      <c r="F99" s="95">
        <v>97</v>
      </c>
      <c r="G99" s="149"/>
      <c r="H99" s="95">
        <v>97</v>
      </c>
      <c r="I99" s="90"/>
      <c r="J99" s="90"/>
      <c r="K99" s="90"/>
      <c r="L99" s="95">
        <v>97</v>
      </c>
      <c r="M99" s="95"/>
      <c r="N99" s="95">
        <v>97</v>
      </c>
      <c r="O99" s="95"/>
      <c r="W99" s="124"/>
      <c r="X99" s="125">
        <v>97</v>
      </c>
      <c r="Y99" s="126"/>
      <c r="Z99" s="125">
        <v>97</v>
      </c>
      <c r="AA99" s="127"/>
      <c r="AB99" s="127"/>
      <c r="AC99" s="127"/>
      <c r="AD99" s="125">
        <v>97</v>
      </c>
      <c r="AE99" s="128"/>
    </row>
    <row r="100" spans="1:31" ht="14.25">
      <c r="A100" s="93"/>
      <c r="B100" s="95">
        <v>98</v>
      </c>
      <c r="C100" s="108"/>
      <c r="D100" s="95">
        <v>98</v>
      </c>
      <c r="E100" s="121"/>
      <c r="F100" s="95">
        <v>98</v>
      </c>
      <c r="G100" s="149"/>
      <c r="H100" s="95">
        <v>98</v>
      </c>
      <c r="I100" s="90"/>
      <c r="J100" s="90"/>
      <c r="K100" s="90"/>
      <c r="L100" s="95">
        <v>98</v>
      </c>
      <c r="M100" s="95"/>
      <c r="N100" s="95">
        <v>98</v>
      </c>
      <c r="O100" s="95"/>
      <c r="W100" s="124"/>
      <c r="X100" s="125">
        <v>98</v>
      </c>
      <c r="Y100" s="126"/>
      <c r="Z100" s="125">
        <v>98</v>
      </c>
      <c r="AA100" s="127"/>
      <c r="AB100" s="127"/>
      <c r="AC100" s="127"/>
      <c r="AD100" s="125">
        <v>98</v>
      </c>
      <c r="AE100" s="128"/>
    </row>
    <row r="101" spans="1:31" ht="14.25">
      <c r="A101" s="93"/>
      <c r="B101" s="95">
        <v>99</v>
      </c>
      <c r="C101" s="108"/>
      <c r="D101" s="95">
        <v>99</v>
      </c>
      <c r="E101" s="121"/>
      <c r="F101" s="95">
        <v>99</v>
      </c>
      <c r="G101" s="149"/>
      <c r="H101" s="95">
        <v>99</v>
      </c>
      <c r="I101" s="90"/>
      <c r="J101" s="90"/>
      <c r="K101" s="90"/>
      <c r="L101" s="95">
        <v>99</v>
      </c>
      <c r="M101" s="95"/>
      <c r="N101" s="95">
        <v>99</v>
      </c>
      <c r="O101" s="95"/>
      <c r="W101" s="124"/>
      <c r="X101" s="125">
        <v>99</v>
      </c>
      <c r="Y101" s="126"/>
      <c r="Z101" s="125">
        <v>99</v>
      </c>
      <c r="AA101" s="127"/>
      <c r="AB101" s="127"/>
      <c r="AC101" s="127"/>
      <c r="AD101" s="125">
        <v>99</v>
      </c>
      <c r="AE101" s="128"/>
    </row>
    <row r="102" spans="1:31" ht="14.25">
      <c r="A102" s="93"/>
      <c r="B102" s="95">
        <v>100</v>
      </c>
      <c r="C102" s="108"/>
      <c r="D102" s="95">
        <v>100</v>
      </c>
      <c r="E102" s="121"/>
      <c r="F102" s="95">
        <v>100</v>
      </c>
      <c r="G102" s="149"/>
      <c r="H102" s="95">
        <v>100</v>
      </c>
      <c r="I102" s="90"/>
      <c r="J102" s="90"/>
      <c r="K102" s="90"/>
      <c r="L102" s="95">
        <v>100</v>
      </c>
      <c r="M102" s="95"/>
      <c r="N102" s="95">
        <v>100</v>
      </c>
      <c r="O102" s="95"/>
      <c r="W102" s="124"/>
      <c r="X102" s="125"/>
      <c r="Y102" s="126"/>
      <c r="Z102" s="125"/>
      <c r="AA102" s="127"/>
      <c r="AB102" s="127"/>
      <c r="AC102" s="127"/>
      <c r="AD102" s="125"/>
      <c r="AE102" s="128"/>
    </row>
    <row r="103" spans="1:31" s="216" customFormat="1" ht="14.25">
      <c r="A103" s="209"/>
      <c r="B103" s="210">
        <v>50</v>
      </c>
      <c r="C103" s="211"/>
      <c r="D103" s="210">
        <v>50</v>
      </c>
      <c r="E103" s="212"/>
      <c r="F103" s="210">
        <v>50</v>
      </c>
      <c r="G103" s="213"/>
      <c r="H103" s="210">
        <v>50</v>
      </c>
      <c r="I103" s="214"/>
      <c r="J103" s="214"/>
      <c r="K103" s="214"/>
      <c r="L103" s="215"/>
      <c r="M103" s="215"/>
      <c r="N103" s="215"/>
      <c r="O103" s="215"/>
      <c r="R103" s="217"/>
      <c r="U103" s="217"/>
      <c r="W103" s="218"/>
      <c r="X103" s="219"/>
      <c r="Y103" s="220"/>
      <c r="Z103" s="219"/>
      <c r="AA103" s="221"/>
      <c r="AB103" s="221"/>
      <c r="AC103" s="221"/>
      <c r="AD103" s="219"/>
      <c r="AE103" s="222"/>
    </row>
    <row r="104" spans="1:15" ht="14.25">
      <c r="A104" s="93"/>
      <c r="B104" s="18">
        <v>51</v>
      </c>
      <c r="C104" s="108"/>
      <c r="D104" s="18">
        <v>51</v>
      </c>
      <c r="E104" s="121"/>
      <c r="F104" s="18">
        <v>51</v>
      </c>
      <c r="G104" s="149"/>
      <c r="H104" s="18">
        <v>51</v>
      </c>
      <c r="I104" s="90"/>
      <c r="J104" s="90"/>
      <c r="K104" s="90"/>
      <c r="L104" s="95"/>
      <c r="M104" s="95"/>
      <c r="N104" s="95"/>
      <c r="O104" s="95"/>
    </row>
    <row r="105" spans="1:15" ht="24.75" customHeight="1">
      <c r="A105" s="208" t="s">
        <v>123</v>
      </c>
      <c r="B105" s="103">
        <v>1</v>
      </c>
      <c r="C105" s="130"/>
      <c r="D105" s="103">
        <v>1</v>
      </c>
      <c r="E105" s="131"/>
      <c r="F105" s="103">
        <v>1</v>
      </c>
      <c r="G105" s="150"/>
      <c r="H105" s="103">
        <v>1</v>
      </c>
      <c r="I105" s="131"/>
      <c r="J105" s="131"/>
      <c r="K105" s="131"/>
      <c r="L105" s="97"/>
      <c r="M105" s="97"/>
      <c r="N105" s="97"/>
      <c r="O105" s="97"/>
    </row>
    <row r="106" spans="1:15" ht="14.25">
      <c r="A106" s="93"/>
      <c r="B106" s="18">
        <v>2</v>
      </c>
      <c r="C106" s="108"/>
      <c r="D106" s="19">
        <v>2</v>
      </c>
      <c r="E106" s="132"/>
      <c r="F106" s="19">
        <v>2</v>
      </c>
      <c r="G106" s="151"/>
      <c r="H106" s="18">
        <v>2</v>
      </c>
      <c r="I106" s="133"/>
      <c r="J106" s="133"/>
      <c r="K106" s="133"/>
      <c r="L106" s="98"/>
      <c r="M106" s="98"/>
      <c r="N106" s="98"/>
      <c r="O106" s="98"/>
    </row>
    <row r="107" spans="1:15" ht="14.25">
      <c r="A107" s="93"/>
      <c r="B107" s="18">
        <v>3</v>
      </c>
      <c r="C107" s="108"/>
      <c r="D107" s="19">
        <v>3</v>
      </c>
      <c r="E107" s="132"/>
      <c r="F107" s="19">
        <v>3</v>
      </c>
      <c r="G107" s="151"/>
      <c r="H107" s="18">
        <v>3</v>
      </c>
      <c r="I107" s="133"/>
      <c r="J107" s="133"/>
      <c r="K107" s="133"/>
      <c r="L107" s="98"/>
      <c r="M107" s="98"/>
      <c r="N107" s="98"/>
      <c r="O107" s="98"/>
    </row>
    <row r="108" spans="1:15" ht="14.25">
      <c r="A108" s="93"/>
      <c r="B108" s="18">
        <v>4</v>
      </c>
      <c r="C108" s="108"/>
      <c r="D108" s="19">
        <v>4</v>
      </c>
      <c r="E108" s="132"/>
      <c r="F108" s="19">
        <v>4</v>
      </c>
      <c r="G108" s="151"/>
      <c r="H108" s="18">
        <v>4</v>
      </c>
      <c r="I108" s="133"/>
      <c r="J108" s="133"/>
      <c r="K108" s="133"/>
      <c r="L108" s="98"/>
      <c r="M108" s="98"/>
      <c r="N108" s="98"/>
      <c r="O108" s="98"/>
    </row>
    <row r="109" spans="1:15" ht="14.25">
      <c r="A109" s="93"/>
      <c r="B109" s="18">
        <v>5</v>
      </c>
      <c r="C109" s="108"/>
      <c r="D109" s="18">
        <v>5</v>
      </c>
      <c r="E109" s="132"/>
      <c r="F109" s="18">
        <v>5</v>
      </c>
      <c r="G109" s="149"/>
      <c r="H109" s="18">
        <v>5</v>
      </c>
      <c r="I109" s="90"/>
      <c r="J109" s="90"/>
      <c r="K109" s="90"/>
      <c r="L109" s="95"/>
      <c r="M109" s="95"/>
      <c r="N109" s="95"/>
      <c r="O109" s="95"/>
    </row>
    <row r="110" spans="1:15" ht="14.25">
      <c r="A110" s="93"/>
      <c r="B110" s="18">
        <v>6</v>
      </c>
      <c r="C110" s="108"/>
      <c r="D110" s="18">
        <v>6</v>
      </c>
      <c r="E110" s="132"/>
      <c r="F110" s="18">
        <v>6</v>
      </c>
      <c r="G110" s="149"/>
      <c r="H110" s="18">
        <v>6</v>
      </c>
      <c r="I110" s="90"/>
      <c r="J110" s="90"/>
      <c r="K110" s="90"/>
      <c r="L110" s="95"/>
      <c r="M110" s="95"/>
      <c r="N110" s="95"/>
      <c r="O110" s="95"/>
    </row>
    <row r="111" spans="1:15" ht="14.25">
      <c r="A111" s="93"/>
      <c r="B111" s="18">
        <v>7</v>
      </c>
      <c r="C111" s="108"/>
      <c r="D111" s="18">
        <v>7</v>
      </c>
      <c r="E111" s="132"/>
      <c r="F111" s="18">
        <v>7</v>
      </c>
      <c r="G111" s="149"/>
      <c r="H111" s="18">
        <v>7</v>
      </c>
      <c r="I111" s="90"/>
      <c r="J111" s="90"/>
      <c r="K111" s="90"/>
      <c r="L111" s="95"/>
      <c r="M111" s="95"/>
      <c r="N111" s="95"/>
      <c r="O111" s="95"/>
    </row>
    <row r="112" spans="1:15" ht="14.25">
      <c r="A112" s="93"/>
      <c r="B112" s="18">
        <v>8</v>
      </c>
      <c r="C112" s="108"/>
      <c r="D112" s="18">
        <v>8</v>
      </c>
      <c r="E112" s="132"/>
      <c r="F112" s="18">
        <v>8</v>
      </c>
      <c r="G112" s="149"/>
      <c r="H112" s="18">
        <v>8</v>
      </c>
      <c r="I112" s="90"/>
      <c r="J112" s="90"/>
      <c r="K112" s="90"/>
      <c r="L112" s="95"/>
      <c r="M112" s="95"/>
      <c r="N112" s="95"/>
      <c r="O112" s="95"/>
    </row>
    <row r="113" spans="1:30" ht="14.25">
      <c r="A113" s="93"/>
      <c r="B113" s="18">
        <v>9</v>
      </c>
      <c r="C113" s="108"/>
      <c r="D113" s="18">
        <v>9</v>
      </c>
      <c r="E113" s="132"/>
      <c r="F113" s="18">
        <v>9</v>
      </c>
      <c r="G113" s="149"/>
      <c r="H113" s="18">
        <v>9</v>
      </c>
      <c r="I113" s="90"/>
      <c r="J113" s="90"/>
      <c r="K113" s="90"/>
      <c r="L113" s="95"/>
      <c r="M113" s="95"/>
      <c r="N113" s="95"/>
      <c r="O113" s="95"/>
      <c r="R113" s="100"/>
      <c r="U113" s="100"/>
      <c r="X113" s="100"/>
      <c r="Z113" s="100"/>
      <c r="AD113" s="100"/>
    </row>
    <row r="114" spans="1:30" ht="14.25">
      <c r="A114" s="93"/>
      <c r="B114" s="18">
        <v>10</v>
      </c>
      <c r="C114" s="108"/>
      <c r="D114" s="18">
        <v>10</v>
      </c>
      <c r="E114" s="132"/>
      <c r="F114" s="18">
        <v>10</v>
      </c>
      <c r="G114" s="149"/>
      <c r="H114" s="18">
        <v>10</v>
      </c>
      <c r="I114" s="90"/>
      <c r="J114" s="90"/>
      <c r="K114" s="90"/>
      <c r="L114" s="95"/>
      <c r="M114" s="95"/>
      <c r="N114" s="95"/>
      <c r="O114" s="95"/>
      <c r="R114" s="100"/>
      <c r="U114" s="100"/>
      <c r="X114" s="100"/>
      <c r="Z114" s="100"/>
      <c r="AD114" s="100"/>
    </row>
    <row r="115" spans="1:30" ht="14.25">
      <c r="A115" s="93"/>
      <c r="B115" s="18">
        <v>11</v>
      </c>
      <c r="C115" s="108"/>
      <c r="D115" s="18">
        <v>11</v>
      </c>
      <c r="E115" s="132"/>
      <c r="F115" s="18">
        <v>11</v>
      </c>
      <c r="G115" s="149"/>
      <c r="H115" s="18">
        <v>11</v>
      </c>
      <c r="I115" s="90"/>
      <c r="J115" s="90"/>
      <c r="K115" s="90"/>
      <c r="L115" s="95"/>
      <c r="M115" s="95"/>
      <c r="N115" s="95"/>
      <c r="O115" s="95"/>
      <c r="R115" s="100"/>
      <c r="U115" s="100"/>
      <c r="X115" s="100"/>
      <c r="Z115" s="100"/>
      <c r="AD115" s="100"/>
    </row>
    <row r="116" spans="1:30" ht="14.25">
      <c r="A116" s="93"/>
      <c r="B116" s="18">
        <v>12</v>
      </c>
      <c r="C116" s="108"/>
      <c r="D116" s="18">
        <v>12</v>
      </c>
      <c r="E116" s="132"/>
      <c r="F116" s="18">
        <v>12</v>
      </c>
      <c r="G116" s="149"/>
      <c r="H116" s="18">
        <v>12</v>
      </c>
      <c r="I116" s="90"/>
      <c r="J116" s="90"/>
      <c r="K116" s="90"/>
      <c r="L116" s="95"/>
      <c r="M116" s="95"/>
      <c r="N116" s="95"/>
      <c r="O116" s="95"/>
      <c r="R116" s="100"/>
      <c r="U116" s="100"/>
      <c r="X116" s="100"/>
      <c r="Z116" s="100"/>
      <c r="AD116" s="100"/>
    </row>
    <row r="117" spans="1:30" ht="14.25">
      <c r="A117" s="93"/>
      <c r="B117" s="18">
        <v>13</v>
      </c>
      <c r="C117" s="108"/>
      <c r="D117" s="18">
        <v>13</v>
      </c>
      <c r="E117" s="132"/>
      <c r="F117" s="18">
        <v>13</v>
      </c>
      <c r="G117" s="149"/>
      <c r="H117" s="18">
        <v>13</v>
      </c>
      <c r="I117" s="90"/>
      <c r="J117" s="90"/>
      <c r="K117" s="90"/>
      <c r="L117" s="95"/>
      <c r="M117" s="95"/>
      <c r="N117" s="95"/>
      <c r="O117" s="95"/>
      <c r="R117" s="100"/>
      <c r="U117" s="100"/>
      <c r="X117" s="100"/>
      <c r="Z117" s="100"/>
      <c r="AD117" s="100"/>
    </row>
    <row r="118" spans="1:30" ht="14.25">
      <c r="A118" s="93"/>
      <c r="B118" s="18">
        <v>14</v>
      </c>
      <c r="C118" s="108"/>
      <c r="D118" s="18">
        <v>14</v>
      </c>
      <c r="E118" s="132"/>
      <c r="F118" s="18">
        <v>14</v>
      </c>
      <c r="G118" s="149"/>
      <c r="H118" s="18">
        <v>14</v>
      </c>
      <c r="I118" s="90"/>
      <c r="J118" s="90"/>
      <c r="K118" s="90"/>
      <c r="L118" s="95"/>
      <c r="M118" s="95"/>
      <c r="N118" s="95"/>
      <c r="O118" s="95"/>
      <c r="R118" s="100"/>
      <c r="U118" s="100"/>
      <c r="X118" s="100"/>
      <c r="Z118" s="100"/>
      <c r="AD118" s="100"/>
    </row>
    <row r="119" spans="1:30" ht="14.25">
      <c r="A119" s="93"/>
      <c r="B119" s="18">
        <v>15</v>
      </c>
      <c r="C119" s="108"/>
      <c r="D119" s="18">
        <v>15</v>
      </c>
      <c r="E119" s="132"/>
      <c r="F119" s="18">
        <v>15</v>
      </c>
      <c r="G119" s="149"/>
      <c r="H119" s="18">
        <v>15</v>
      </c>
      <c r="I119" s="90"/>
      <c r="J119" s="90"/>
      <c r="K119" s="90"/>
      <c r="L119" s="95"/>
      <c r="M119" s="95"/>
      <c r="N119" s="95"/>
      <c r="O119" s="95"/>
      <c r="R119" s="100"/>
      <c r="U119" s="100"/>
      <c r="X119" s="100"/>
      <c r="Z119" s="100"/>
      <c r="AD119" s="100"/>
    </row>
    <row r="120" spans="1:30" ht="14.25">
      <c r="A120" s="93"/>
      <c r="B120" s="18">
        <v>16</v>
      </c>
      <c r="C120" s="108"/>
      <c r="D120" s="18">
        <v>16</v>
      </c>
      <c r="E120" s="132"/>
      <c r="F120" s="18">
        <v>16</v>
      </c>
      <c r="G120" s="149"/>
      <c r="H120" s="18">
        <v>16</v>
      </c>
      <c r="I120" s="90"/>
      <c r="J120" s="90"/>
      <c r="K120" s="90"/>
      <c r="L120" s="95"/>
      <c r="M120" s="95"/>
      <c r="N120" s="95"/>
      <c r="O120" s="95"/>
      <c r="R120" s="100"/>
      <c r="U120" s="100"/>
      <c r="X120" s="100"/>
      <c r="Z120" s="100"/>
      <c r="AD120" s="100"/>
    </row>
    <row r="121" spans="1:30" ht="14.25">
      <c r="A121" s="93"/>
      <c r="B121" s="18">
        <v>17</v>
      </c>
      <c r="C121" s="108"/>
      <c r="D121" s="18">
        <v>17</v>
      </c>
      <c r="E121" s="132"/>
      <c r="F121" s="18">
        <v>17</v>
      </c>
      <c r="G121" s="149"/>
      <c r="H121" s="18">
        <v>17</v>
      </c>
      <c r="I121" s="90"/>
      <c r="J121" s="90"/>
      <c r="K121" s="90"/>
      <c r="L121" s="95"/>
      <c r="M121" s="95"/>
      <c r="N121" s="95"/>
      <c r="O121" s="95"/>
      <c r="R121" s="100"/>
      <c r="U121" s="100"/>
      <c r="X121" s="100"/>
      <c r="Z121" s="100"/>
      <c r="AD121" s="100"/>
    </row>
    <row r="122" spans="1:30" ht="14.25">
      <c r="A122" s="93"/>
      <c r="B122" s="18">
        <v>18</v>
      </c>
      <c r="C122" s="108"/>
      <c r="D122" s="18">
        <v>18</v>
      </c>
      <c r="E122" s="132"/>
      <c r="F122" s="18">
        <v>18</v>
      </c>
      <c r="G122" s="149"/>
      <c r="H122" s="18">
        <v>18</v>
      </c>
      <c r="I122" s="90"/>
      <c r="J122" s="90"/>
      <c r="K122" s="90"/>
      <c r="L122" s="95"/>
      <c r="M122" s="95"/>
      <c r="N122" s="95"/>
      <c r="O122" s="95"/>
      <c r="R122" s="100"/>
      <c r="U122" s="100"/>
      <c r="X122" s="100"/>
      <c r="Z122" s="100"/>
      <c r="AD122" s="100"/>
    </row>
    <row r="123" spans="1:30" ht="14.25">
      <c r="A123" s="93"/>
      <c r="B123" s="18">
        <v>19</v>
      </c>
      <c r="C123" s="108"/>
      <c r="D123" s="18">
        <v>19</v>
      </c>
      <c r="E123" s="132"/>
      <c r="F123" s="18">
        <v>19</v>
      </c>
      <c r="G123" s="149"/>
      <c r="H123" s="18">
        <v>19</v>
      </c>
      <c r="I123" s="90"/>
      <c r="J123" s="90"/>
      <c r="K123" s="90"/>
      <c r="L123" s="95"/>
      <c r="M123" s="95"/>
      <c r="N123" s="95"/>
      <c r="O123" s="95"/>
      <c r="R123" s="100"/>
      <c r="U123" s="100"/>
      <c r="X123" s="100"/>
      <c r="Z123" s="100"/>
      <c r="AD123" s="100"/>
    </row>
    <row r="124" spans="1:30" ht="14.25">
      <c r="A124" s="93"/>
      <c r="B124" s="18">
        <v>20</v>
      </c>
      <c r="C124" s="108"/>
      <c r="D124" s="18">
        <v>20</v>
      </c>
      <c r="E124" s="132"/>
      <c r="F124" s="18">
        <v>20</v>
      </c>
      <c r="G124" s="149"/>
      <c r="H124" s="18">
        <v>20</v>
      </c>
      <c r="I124" s="90"/>
      <c r="J124" s="90"/>
      <c r="K124" s="90"/>
      <c r="L124" s="95"/>
      <c r="M124" s="95"/>
      <c r="N124" s="95"/>
      <c r="O124" s="95"/>
      <c r="R124" s="100"/>
      <c r="U124" s="100"/>
      <c r="X124" s="100"/>
      <c r="Z124" s="100"/>
      <c r="AD124" s="100"/>
    </row>
    <row r="125" spans="1:30" ht="14.25">
      <c r="A125" s="93"/>
      <c r="B125" s="18">
        <v>21</v>
      </c>
      <c r="C125" s="108"/>
      <c r="D125" s="18">
        <v>21</v>
      </c>
      <c r="E125" s="132"/>
      <c r="F125" s="18">
        <v>21</v>
      </c>
      <c r="G125" s="149"/>
      <c r="H125" s="18">
        <v>21</v>
      </c>
      <c r="I125" s="90"/>
      <c r="J125" s="90"/>
      <c r="K125" s="90"/>
      <c r="L125" s="95"/>
      <c r="M125" s="95"/>
      <c r="N125" s="95"/>
      <c r="O125" s="95"/>
      <c r="R125" s="100"/>
      <c r="U125" s="100"/>
      <c r="X125" s="100"/>
      <c r="Z125" s="100"/>
      <c r="AD125" s="100"/>
    </row>
    <row r="126" spans="1:30" ht="14.25">
      <c r="A126" s="93"/>
      <c r="B126" s="18">
        <v>22</v>
      </c>
      <c r="C126" s="108"/>
      <c r="D126" s="18">
        <v>22</v>
      </c>
      <c r="E126" s="132"/>
      <c r="F126" s="18">
        <v>22</v>
      </c>
      <c r="G126" s="149"/>
      <c r="H126" s="18">
        <v>22</v>
      </c>
      <c r="I126" s="90"/>
      <c r="J126" s="90"/>
      <c r="K126" s="90"/>
      <c r="L126" s="95"/>
      <c r="M126" s="95"/>
      <c r="N126" s="95"/>
      <c r="O126" s="95"/>
      <c r="R126" s="100"/>
      <c r="U126" s="100"/>
      <c r="X126" s="100"/>
      <c r="Z126" s="100"/>
      <c r="AD126" s="100"/>
    </row>
    <row r="127" spans="1:30" ht="14.25">
      <c r="A127" s="93"/>
      <c r="B127" s="18">
        <v>23</v>
      </c>
      <c r="C127" s="108"/>
      <c r="D127" s="18">
        <v>23</v>
      </c>
      <c r="E127" s="132"/>
      <c r="F127" s="18">
        <v>23</v>
      </c>
      <c r="G127" s="149"/>
      <c r="H127" s="18">
        <v>23</v>
      </c>
      <c r="I127" s="90"/>
      <c r="J127" s="90"/>
      <c r="K127" s="90"/>
      <c r="L127" s="95"/>
      <c r="M127" s="95"/>
      <c r="N127" s="95"/>
      <c r="O127" s="95"/>
      <c r="R127" s="100"/>
      <c r="U127" s="100"/>
      <c r="X127" s="100"/>
      <c r="Z127" s="100"/>
      <c r="AD127" s="100"/>
    </row>
    <row r="128" spans="1:30" ht="14.25">
      <c r="A128" s="93"/>
      <c r="B128" s="18">
        <v>24</v>
      </c>
      <c r="C128" s="108"/>
      <c r="D128" s="18">
        <v>24</v>
      </c>
      <c r="E128" s="132"/>
      <c r="F128" s="18">
        <v>24</v>
      </c>
      <c r="G128" s="149"/>
      <c r="H128" s="18">
        <v>24</v>
      </c>
      <c r="I128" s="90"/>
      <c r="J128" s="90"/>
      <c r="K128" s="90"/>
      <c r="L128" s="95"/>
      <c r="M128" s="95"/>
      <c r="N128" s="95"/>
      <c r="O128" s="95"/>
      <c r="R128" s="100"/>
      <c r="U128" s="100"/>
      <c r="X128" s="100"/>
      <c r="Z128" s="100"/>
      <c r="AD128" s="100"/>
    </row>
    <row r="129" spans="1:30" ht="14.25">
      <c r="A129" s="93"/>
      <c r="B129" s="18">
        <v>25</v>
      </c>
      <c r="C129" s="108"/>
      <c r="D129" s="18">
        <v>25</v>
      </c>
      <c r="E129" s="132"/>
      <c r="F129" s="18">
        <v>25</v>
      </c>
      <c r="G129" s="149"/>
      <c r="H129" s="18">
        <v>25</v>
      </c>
      <c r="I129" s="90"/>
      <c r="J129" s="90"/>
      <c r="K129" s="90"/>
      <c r="L129" s="95"/>
      <c r="M129" s="95"/>
      <c r="N129" s="95"/>
      <c r="O129" s="95"/>
      <c r="R129" s="100"/>
      <c r="U129" s="100"/>
      <c r="X129" s="100"/>
      <c r="Z129" s="100"/>
      <c r="AD129" s="100"/>
    </row>
    <row r="130" spans="1:30" ht="14.25">
      <c r="A130" s="93"/>
      <c r="B130" s="18">
        <v>26</v>
      </c>
      <c r="C130" s="108"/>
      <c r="D130" s="18">
        <v>26</v>
      </c>
      <c r="E130" s="132"/>
      <c r="F130" s="18">
        <v>26</v>
      </c>
      <c r="G130" s="149"/>
      <c r="H130" s="18">
        <v>26</v>
      </c>
      <c r="I130" s="90"/>
      <c r="J130" s="90"/>
      <c r="K130" s="90"/>
      <c r="L130" s="95"/>
      <c r="M130" s="95"/>
      <c r="N130" s="95"/>
      <c r="O130" s="95"/>
      <c r="R130" s="100"/>
      <c r="U130" s="100"/>
      <c r="X130" s="100"/>
      <c r="Z130" s="100"/>
      <c r="AD130" s="100"/>
    </row>
    <row r="131" spans="1:30" ht="14.25">
      <c r="A131" s="93"/>
      <c r="B131" s="18">
        <v>27</v>
      </c>
      <c r="C131" s="108"/>
      <c r="D131" s="18">
        <v>27</v>
      </c>
      <c r="E131" s="132"/>
      <c r="F131" s="18">
        <v>27</v>
      </c>
      <c r="G131" s="149"/>
      <c r="H131" s="18">
        <v>27</v>
      </c>
      <c r="I131" s="90"/>
      <c r="J131" s="90"/>
      <c r="K131" s="90"/>
      <c r="L131" s="95"/>
      <c r="M131" s="95"/>
      <c r="N131" s="95"/>
      <c r="O131" s="95"/>
      <c r="R131" s="100"/>
      <c r="U131" s="100"/>
      <c r="X131" s="100"/>
      <c r="Z131" s="100"/>
      <c r="AD131" s="100"/>
    </row>
    <row r="132" spans="1:30" ht="14.25">
      <c r="A132" s="93"/>
      <c r="B132" s="18">
        <v>28</v>
      </c>
      <c r="C132" s="108"/>
      <c r="D132" s="18">
        <v>28</v>
      </c>
      <c r="E132" s="132"/>
      <c r="F132" s="18">
        <v>28</v>
      </c>
      <c r="G132" s="149"/>
      <c r="H132" s="18">
        <v>28</v>
      </c>
      <c r="I132" s="90"/>
      <c r="J132" s="90"/>
      <c r="K132" s="90"/>
      <c r="L132" s="95"/>
      <c r="M132" s="95"/>
      <c r="N132" s="95"/>
      <c r="O132" s="95"/>
      <c r="R132" s="100"/>
      <c r="U132" s="100"/>
      <c r="X132" s="100"/>
      <c r="Z132" s="100"/>
      <c r="AD132" s="100"/>
    </row>
    <row r="133" spans="1:30" ht="14.25">
      <c r="A133" s="93"/>
      <c r="B133" s="18">
        <v>29</v>
      </c>
      <c r="C133" s="108"/>
      <c r="D133" s="18">
        <v>29</v>
      </c>
      <c r="E133" s="132"/>
      <c r="F133" s="18">
        <v>29</v>
      </c>
      <c r="G133" s="149"/>
      <c r="H133" s="18">
        <v>29</v>
      </c>
      <c r="I133" s="90"/>
      <c r="J133" s="90"/>
      <c r="K133" s="90"/>
      <c r="L133" s="95"/>
      <c r="M133" s="95"/>
      <c r="N133" s="95"/>
      <c r="O133" s="95"/>
      <c r="R133" s="100"/>
      <c r="U133" s="100"/>
      <c r="X133" s="100"/>
      <c r="Z133" s="100"/>
      <c r="AD133" s="100"/>
    </row>
    <row r="134" spans="1:30" ht="14.25">
      <c r="A134" s="93"/>
      <c r="B134" s="18">
        <v>30</v>
      </c>
      <c r="C134" s="108"/>
      <c r="D134" s="18">
        <v>30</v>
      </c>
      <c r="E134" s="132"/>
      <c r="F134" s="18">
        <v>30</v>
      </c>
      <c r="G134" s="149"/>
      <c r="H134" s="18">
        <v>30</v>
      </c>
      <c r="I134" s="90"/>
      <c r="J134" s="90"/>
      <c r="K134" s="90"/>
      <c r="L134" s="95"/>
      <c r="M134" s="95"/>
      <c r="N134" s="95"/>
      <c r="O134" s="95"/>
      <c r="R134" s="100"/>
      <c r="U134" s="100"/>
      <c r="X134" s="100"/>
      <c r="Z134" s="100"/>
      <c r="AD134" s="100"/>
    </row>
    <row r="135" spans="1:30" ht="14.25">
      <c r="A135" s="93"/>
      <c r="B135" s="18">
        <v>31</v>
      </c>
      <c r="C135" s="108"/>
      <c r="D135" s="18">
        <v>31</v>
      </c>
      <c r="E135" s="132"/>
      <c r="F135" s="18">
        <v>31</v>
      </c>
      <c r="G135" s="149"/>
      <c r="H135" s="18">
        <v>31</v>
      </c>
      <c r="I135" s="90"/>
      <c r="J135" s="90"/>
      <c r="K135" s="90"/>
      <c r="L135" s="95"/>
      <c r="M135" s="95"/>
      <c r="N135" s="95"/>
      <c r="O135" s="95"/>
      <c r="R135" s="100"/>
      <c r="U135" s="100"/>
      <c r="X135" s="100"/>
      <c r="Z135" s="100"/>
      <c r="AD135" s="100"/>
    </row>
    <row r="136" spans="1:30" ht="14.25">
      <c r="A136" s="93"/>
      <c r="B136" s="18">
        <v>32</v>
      </c>
      <c r="C136" s="108"/>
      <c r="D136" s="18">
        <v>32</v>
      </c>
      <c r="E136" s="132"/>
      <c r="F136" s="18">
        <v>32</v>
      </c>
      <c r="G136" s="149"/>
      <c r="H136" s="18">
        <v>32</v>
      </c>
      <c r="I136" s="90"/>
      <c r="J136" s="90"/>
      <c r="K136" s="90"/>
      <c r="L136" s="95"/>
      <c r="M136" s="95"/>
      <c r="N136" s="95"/>
      <c r="O136" s="95"/>
      <c r="R136" s="100"/>
      <c r="U136" s="100"/>
      <c r="X136" s="100"/>
      <c r="Z136" s="100"/>
      <c r="AD136" s="100"/>
    </row>
    <row r="137" spans="1:30" ht="14.25">
      <c r="A137" s="93"/>
      <c r="B137" s="18">
        <v>33</v>
      </c>
      <c r="C137" s="108"/>
      <c r="D137" s="18">
        <v>33</v>
      </c>
      <c r="E137" s="132"/>
      <c r="F137" s="18">
        <v>33</v>
      </c>
      <c r="G137" s="149"/>
      <c r="H137" s="18">
        <v>33</v>
      </c>
      <c r="I137" s="90"/>
      <c r="J137" s="90"/>
      <c r="K137" s="90"/>
      <c r="L137" s="95"/>
      <c r="M137" s="95"/>
      <c r="N137" s="95"/>
      <c r="O137" s="95"/>
      <c r="R137" s="100"/>
      <c r="U137" s="100"/>
      <c r="X137" s="100"/>
      <c r="Z137" s="100"/>
      <c r="AD137" s="100"/>
    </row>
    <row r="138" spans="1:30" ht="14.25">
      <c r="A138" s="93"/>
      <c r="B138" s="18">
        <v>34</v>
      </c>
      <c r="C138" s="108"/>
      <c r="D138" s="18">
        <v>34</v>
      </c>
      <c r="E138" s="132"/>
      <c r="F138" s="18">
        <v>34</v>
      </c>
      <c r="G138" s="149"/>
      <c r="H138" s="18">
        <v>34</v>
      </c>
      <c r="I138" s="90"/>
      <c r="J138" s="90"/>
      <c r="K138" s="90"/>
      <c r="L138" s="95"/>
      <c r="M138" s="95"/>
      <c r="N138" s="95"/>
      <c r="O138" s="95"/>
      <c r="R138" s="100"/>
      <c r="U138" s="100"/>
      <c r="X138" s="100"/>
      <c r="Z138" s="100"/>
      <c r="AD138" s="100"/>
    </row>
    <row r="139" spans="1:30" ht="14.25">
      <c r="A139" s="93"/>
      <c r="B139" s="18">
        <v>35</v>
      </c>
      <c r="C139" s="108"/>
      <c r="D139" s="18">
        <v>35</v>
      </c>
      <c r="E139" s="132"/>
      <c r="F139" s="18">
        <v>35</v>
      </c>
      <c r="G139" s="149"/>
      <c r="H139" s="18">
        <v>35</v>
      </c>
      <c r="I139" s="90"/>
      <c r="J139" s="90"/>
      <c r="K139" s="90"/>
      <c r="L139" s="95"/>
      <c r="M139" s="95"/>
      <c r="N139" s="95"/>
      <c r="O139" s="95"/>
      <c r="R139" s="100"/>
      <c r="U139" s="100"/>
      <c r="X139" s="100"/>
      <c r="Z139" s="100"/>
      <c r="AD139" s="100"/>
    </row>
    <row r="140" spans="1:30" ht="14.25">
      <c r="A140" s="93"/>
      <c r="B140" s="18">
        <v>36</v>
      </c>
      <c r="C140" s="108"/>
      <c r="D140" s="18">
        <v>36</v>
      </c>
      <c r="E140" s="132"/>
      <c r="F140" s="18">
        <v>36</v>
      </c>
      <c r="G140" s="149"/>
      <c r="H140" s="18">
        <v>36</v>
      </c>
      <c r="I140" s="90"/>
      <c r="J140" s="90"/>
      <c r="K140" s="90"/>
      <c r="L140" s="95"/>
      <c r="M140" s="95"/>
      <c r="N140" s="95"/>
      <c r="O140" s="95"/>
      <c r="R140" s="100"/>
      <c r="U140" s="100"/>
      <c r="X140" s="100"/>
      <c r="Z140" s="100"/>
      <c r="AD140" s="100"/>
    </row>
    <row r="141" spans="1:30" ht="14.25">
      <c r="A141" s="93"/>
      <c r="B141" s="18">
        <v>37</v>
      </c>
      <c r="C141" s="108"/>
      <c r="D141" s="18">
        <v>37</v>
      </c>
      <c r="E141" s="132"/>
      <c r="F141" s="18">
        <v>37</v>
      </c>
      <c r="G141" s="149"/>
      <c r="H141" s="18">
        <v>37</v>
      </c>
      <c r="I141" s="90"/>
      <c r="J141" s="90"/>
      <c r="K141" s="90"/>
      <c r="L141" s="95"/>
      <c r="M141" s="95"/>
      <c r="N141" s="95"/>
      <c r="O141" s="95"/>
      <c r="R141" s="100"/>
      <c r="U141" s="100"/>
      <c r="X141" s="100"/>
      <c r="Z141" s="100"/>
      <c r="AD141" s="100"/>
    </row>
    <row r="142" spans="1:30" ht="14.25">
      <c r="A142" s="93"/>
      <c r="B142" s="18">
        <v>38</v>
      </c>
      <c r="C142" s="108"/>
      <c r="D142" s="18">
        <v>38</v>
      </c>
      <c r="E142" s="132"/>
      <c r="F142" s="18">
        <v>38</v>
      </c>
      <c r="G142" s="149"/>
      <c r="H142" s="18">
        <v>38</v>
      </c>
      <c r="I142" s="90"/>
      <c r="J142" s="90"/>
      <c r="K142" s="90"/>
      <c r="L142" s="95"/>
      <c r="M142" s="95"/>
      <c r="N142" s="95"/>
      <c r="O142" s="95"/>
      <c r="R142" s="100"/>
      <c r="U142" s="100"/>
      <c r="X142" s="100"/>
      <c r="Z142" s="100"/>
      <c r="AD142" s="100"/>
    </row>
    <row r="143" spans="1:30" ht="14.25">
      <c r="A143" s="93"/>
      <c r="B143" s="18">
        <v>39</v>
      </c>
      <c r="C143" s="108"/>
      <c r="D143" s="18">
        <v>39</v>
      </c>
      <c r="E143" s="132"/>
      <c r="F143" s="18">
        <v>39</v>
      </c>
      <c r="G143" s="149"/>
      <c r="H143" s="18">
        <v>39</v>
      </c>
      <c r="I143" s="90"/>
      <c r="J143" s="90"/>
      <c r="K143" s="90"/>
      <c r="L143" s="95"/>
      <c r="M143" s="95"/>
      <c r="N143" s="95"/>
      <c r="O143" s="95"/>
      <c r="R143" s="100"/>
      <c r="U143" s="100"/>
      <c r="X143" s="100"/>
      <c r="Z143" s="100"/>
      <c r="AD143" s="100"/>
    </row>
    <row r="144" spans="1:30" ht="14.25">
      <c r="A144" s="93"/>
      <c r="B144" s="18">
        <v>40</v>
      </c>
      <c r="C144" s="108"/>
      <c r="D144" s="18">
        <v>40</v>
      </c>
      <c r="E144" s="132"/>
      <c r="F144" s="18">
        <v>40</v>
      </c>
      <c r="G144" s="149"/>
      <c r="H144" s="18">
        <v>40</v>
      </c>
      <c r="I144" s="90"/>
      <c r="J144" s="90"/>
      <c r="K144" s="90"/>
      <c r="L144" s="95"/>
      <c r="M144" s="95"/>
      <c r="N144" s="95"/>
      <c r="O144" s="95"/>
      <c r="R144" s="100"/>
      <c r="U144" s="100"/>
      <c r="X144" s="100"/>
      <c r="Z144" s="100"/>
      <c r="AD144" s="100"/>
    </row>
    <row r="145" spans="1:30" ht="14.25">
      <c r="A145" s="93"/>
      <c r="B145" s="18">
        <v>41</v>
      </c>
      <c r="C145" s="108"/>
      <c r="D145" s="18">
        <v>41</v>
      </c>
      <c r="E145" s="132"/>
      <c r="F145" s="18">
        <v>41</v>
      </c>
      <c r="G145" s="149"/>
      <c r="H145" s="18">
        <v>41</v>
      </c>
      <c r="I145" s="90"/>
      <c r="J145" s="90"/>
      <c r="K145" s="90"/>
      <c r="L145" s="95"/>
      <c r="M145" s="95"/>
      <c r="N145" s="95"/>
      <c r="O145" s="95"/>
      <c r="R145" s="100"/>
      <c r="U145" s="100"/>
      <c r="X145" s="100"/>
      <c r="Z145" s="100"/>
      <c r="AD145" s="100"/>
    </row>
    <row r="146" spans="1:30" ht="14.25">
      <c r="A146" s="93"/>
      <c r="B146" s="18">
        <v>42</v>
      </c>
      <c r="C146" s="108"/>
      <c r="D146" s="18">
        <v>42</v>
      </c>
      <c r="E146" s="132"/>
      <c r="F146" s="18">
        <v>42</v>
      </c>
      <c r="G146" s="149"/>
      <c r="H146" s="18">
        <v>42</v>
      </c>
      <c r="I146" s="90"/>
      <c r="J146" s="90"/>
      <c r="K146" s="90"/>
      <c r="L146" s="95"/>
      <c r="M146" s="95"/>
      <c r="N146" s="95"/>
      <c r="O146" s="95"/>
      <c r="R146" s="100"/>
      <c r="U146" s="100"/>
      <c r="X146" s="100"/>
      <c r="Z146" s="100"/>
      <c r="AD146" s="100"/>
    </row>
    <row r="147" spans="1:30" ht="14.25">
      <c r="A147" s="93"/>
      <c r="B147" s="18">
        <v>43</v>
      </c>
      <c r="C147" s="108"/>
      <c r="D147" s="18">
        <v>43</v>
      </c>
      <c r="E147" s="132"/>
      <c r="F147" s="18">
        <v>43</v>
      </c>
      <c r="G147" s="149"/>
      <c r="H147" s="18">
        <v>43</v>
      </c>
      <c r="I147" s="90"/>
      <c r="J147" s="90"/>
      <c r="K147" s="90"/>
      <c r="L147" s="95"/>
      <c r="M147" s="95"/>
      <c r="N147" s="95"/>
      <c r="O147" s="95"/>
      <c r="R147" s="100"/>
      <c r="U147" s="100"/>
      <c r="X147" s="100"/>
      <c r="Z147" s="100"/>
      <c r="AD147" s="100"/>
    </row>
    <row r="148" spans="1:30" ht="14.25">
      <c r="A148" s="93"/>
      <c r="B148" s="18">
        <v>44</v>
      </c>
      <c r="C148" s="108"/>
      <c r="D148" s="18">
        <v>44</v>
      </c>
      <c r="E148" s="132"/>
      <c r="F148" s="18">
        <v>44</v>
      </c>
      <c r="G148" s="149"/>
      <c r="H148" s="18">
        <v>44</v>
      </c>
      <c r="I148" s="90"/>
      <c r="J148" s="90"/>
      <c r="K148" s="90"/>
      <c r="L148" s="95"/>
      <c r="M148" s="95"/>
      <c r="N148" s="95"/>
      <c r="O148" s="95"/>
      <c r="R148" s="100"/>
      <c r="U148" s="100"/>
      <c r="X148" s="100"/>
      <c r="Z148" s="100"/>
      <c r="AD148" s="100"/>
    </row>
    <row r="149" spans="1:30" ht="14.25">
      <c r="A149" s="93"/>
      <c r="B149" s="18">
        <v>45</v>
      </c>
      <c r="C149" s="108"/>
      <c r="D149" s="18">
        <v>45</v>
      </c>
      <c r="E149" s="132"/>
      <c r="F149" s="18">
        <v>45</v>
      </c>
      <c r="G149" s="149"/>
      <c r="H149" s="18">
        <v>45</v>
      </c>
      <c r="I149" s="90"/>
      <c r="J149" s="90"/>
      <c r="K149" s="90"/>
      <c r="L149" s="95"/>
      <c r="M149" s="95"/>
      <c r="N149" s="95"/>
      <c r="O149" s="95"/>
      <c r="R149" s="100"/>
      <c r="U149" s="100"/>
      <c r="X149" s="100"/>
      <c r="Z149" s="100"/>
      <c r="AD149" s="100"/>
    </row>
    <row r="150" spans="1:30" ht="14.25">
      <c r="A150" s="93"/>
      <c r="B150" s="18">
        <v>46</v>
      </c>
      <c r="C150" s="108"/>
      <c r="D150" s="18">
        <v>46</v>
      </c>
      <c r="E150" s="132"/>
      <c r="F150" s="18">
        <v>46</v>
      </c>
      <c r="G150" s="149"/>
      <c r="H150" s="18">
        <v>46</v>
      </c>
      <c r="I150" s="90"/>
      <c r="J150" s="90"/>
      <c r="K150" s="90"/>
      <c r="L150" s="95"/>
      <c r="M150" s="95"/>
      <c r="N150" s="95"/>
      <c r="O150" s="95"/>
      <c r="R150" s="100"/>
      <c r="U150" s="100"/>
      <c r="X150" s="100"/>
      <c r="Z150" s="100"/>
      <c r="AD150" s="100"/>
    </row>
    <row r="151" spans="1:30" ht="14.25">
      <c r="A151" s="93"/>
      <c r="B151" s="18">
        <v>47</v>
      </c>
      <c r="C151" s="108"/>
      <c r="D151" s="18">
        <v>47</v>
      </c>
      <c r="E151" s="132"/>
      <c r="F151" s="18">
        <v>47</v>
      </c>
      <c r="G151" s="149"/>
      <c r="H151" s="18">
        <v>47</v>
      </c>
      <c r="I151" s="90"/>
      <c r="J151" s="90"/>
      <c r="K151" s="90"/>
      <c r="L151" s="95"/>
      <c r="M151" s="95"/>
      <c r="N151" s="95"/>
      <c r="O151" s="95"/>
      <c r="R151" s="100"/>
      <c r="U151" s="100"/>
      <c r="X151" s="100"/>
      <c r="Z151" s="100"/>
      <c r="AD151" s="100"/>
    </row>
    <row r="152" spans="1:30" ht="14.25">
      <c r="A152" s="93"/>
      <c r="B152" s="18">
        <v>48</v>
      </c>
      <c r="C152" s="108"/>
      <c r="D152" s="18">
        <v>48</v>
      </c>
      <c r="E152" s="132"/>
      <c r="F152" s="18">
        <v>48</v>
      </c>
      <c r="G152" s="149"/>
      <c r="H152" s="18">
        <v>48</v>
      </c>
      <c r="I152" s="90"/>
      <c r="J152" s="90"/>
      <c r="K152" s="90"/>
      <c r="L152" s="95"/>
      <c r="M152" s="95"/>
      <c r="N152" s="95"/>
      <c r="O152" s="95"/>
      <c r="R152" s="100"/>
      <c r="U152" s="100"/>
      <c r="X152" s="100"/>
      <c r="Z152" s="100"/>
      <c r="AD152" s="100"/>
    </row>
    <row r="153" spans="1:30" ht="14.25">
      <c r="A153" s="93"/>
      <c r="B153" s="18">
        <v>49</v>
      </c>
      <c r="C153" s="108"/>
      <c r="D153" s="18">
        <v>49</v>
      </c>
      <c r="E153" s="132"/>
      <c r="F153" s="18">
        <v>49</v>
      </c>
      <c r="G153" s="149"/>
      <c r="H153" s="18">
        <v>49</v>
      </c>
      <c r="I153" s="90"/>
      <c r="J153" s="90"/>
      <c r="K153" s="90"/>
      <c r="L153" s="95"/>
      <c r="M153" s="95"/>
      <c r="N153" s="95"/>
      <c r="O153" s="95"/>
      <c r="R153" s="100"/>
      <c r="U153" s="100"/>
      <c r="X153" s="100"/>
      <c r="Z153" s="100"/>
      <c r="AD153" s="100"/>
    </row>
    <row r="154" spans="1:30" ht="14.25">
      <c r="A154" s="93"/>
      <c r="B154" s="18">
        <v>50</v>
      </c>
      <c r="C154" s="108"/>
      <c r="D154" s="18">
        <v>50</v>
      </c>
      <c r="E154" s="132"/>
      <c r="F154" s="18">
        <v>50</v>
      </c>
      <c r="G154" s="149"/>
      <c r="H154" s="18">
        <v>50</v>
      </c>
      <c r="I154" s="90"/>
      <c r="J154" s="90"/>
      <c r="K154" s="90"/>
      <c r="L154" s="95"/>
      <c r="M154" s="95"/>
      <c r="N154" s="95"/>
      <c r="O154" s="95"/>
      <c r="R154" s="100"/>
      <c r="U154" s="100"/>
      <c r="X154" s="100"/>
      <c r="Z154" s="100"/>
      <c r="AD154" s="100"/>
    </row>
    <row r="155" spans="1:30" ht="14.25">
      <c r="A155" s="93"/>
      <c r="B155" s="18">
        <v>51</v>
      </c>
      <c r="C155" s="108"/>
      <c r="D155" s="18">
        <v>51</v>
      </c>
      <c r="E155" s="132"/>
      <c r="F155" s="18">
        <v>51</v>
      </c>
      <c r="G155" s="149"/>
      <c r="H155" s="18">
        <v>51</v>
      </c>
      <c r="I155" s="90"/>
      <c r="J155" s="90"/>
      <c r="K155" s="90"/>
      <c r="L155" s="95"/>
      <c r="M155" s="95"/>
      <c r="N155" s="95"/>
      <c r="O155" s="95"/>
      <c r="R155" s="100"/>
      <c r="U155" s="100"/>
      <c r="X155" s="100"/>
      <c r="Z155" s="100"/>
      <c r="AD155" s="100"/>
    </row>
    <row r="156" spans="1:30" ht="24.75" customHeight="1">
      <c r="A156" s="208" t="s">
        <v>124</v>
      </c>
      <c r="B156" s="103">
        <v>1</v>
      </c>
      <c r="C156" s="130"/>
      <c r="D156" s="103">
        <v>1</v>
      </c>
      <c r="E156" s="131"/>
      <c r="F156" s="103">
        <v>1</v>
      </c>
      <c r="G156" s="150"/>
      <c r="H156" s="103">
        <v>1</v>
      </c>
      <c r="I156" s="131"/>
      <c r="J156" s="131"/>
      <c r="K156" s="131"/>
      <c r="L156" s="97"/>
      <c r="M156" s="97"/>
      <c r="N156" s="97"/>
      <c r="O156" s="97"/>
      <c r="R156" s="100"/>
      <c r="U156" s="100"/>
      <c r="X156" s="100"/>
      <c r="Z156" s="100"/>
      <c r="AD156" s="100"/>
    </row>
    <row r="157" spans="1:30" ht="14.25">
      <c r="A157" s="93"/>
      <c r="B157" s="18">
        <v>2</v>
      </c>
      <c r="C157" s="108"/>
      <c r="D157" s="18">
        <v>2</v>
      </c>
      <c r="E157" s="109"/>
      <c r="F157" s="18">
        <v>2</v>
      </c>
      <c r="G157" s="149"/>
      <c r="H157" s="18">
        <v>2</v>
      </c>
      <c r="I157" s="90"/>
      <c r="J157" s="90"/>
      <c r="K157" s="90"/>
      <c r="L157" s="95"/>
      <c r="M157" s="95"/>
      <c r="N157" s="95"/>
      <c r="O157" s="95"/>
      <c r="R157" s="100"/>
      <c r="U157" s="100"/>
      <c r="X157" s="100"/>
      <c r="Z157" s="100"/>
      <c r="AD157" s="100"/>
    </row>
    <row r="158" spans="1:30" ht="14.25">
      <c r="A158" s="93"/>
      <c r="B158" s="18">
        <v>3</v>
      </c>
      <c r="C158" s="108"/>
      <c r="D158" s="18">
        <v>3</v>
      </c>
      <c r="E158" s="109"/>
      <c r="F158" s="18">
        <v>3</v>
      </c>
      <c r="G158" s="149"/>
      <c r="H158" s="18">
        <v>3</v>
      </c>
      <c r="I158" s="90"/>
      <c r="J158" s="90"/>
      <c r="K158" s="90"/>
      <c r="L158" s="95"/>
      <c r="M158" s="95"/>
      <c r="N158" s="95"/>
      <c r="O158" s="95"/>
      <c r="R158" s="100"/>
      <c r="U158" s="100"/>
      <c r="X158" s="100"/>
      <c r="Z158" s="100"/>
      <c r="AD158" s="100"/>
    </row>
    <row r="159" spans="1:30" ht="14.25">
      <c r="A159" s="93"/>
      <c r="B159" s="18">
        <v>4</v>
      </c>
      <c r="C159" s="108"/>
      <c r="D159" s="18">
        <v>4</v>
      </c>
      <c r="E159" s="109"/>
      <c r="F159" s="18">
        <v>4</v>
      </c>
      <c r="G159" s="149"/>
      <c r="H159" s="18">
        <v>4</v>
      </c>
      <c r="I159" s="90"/>
      <c r="J159" s="90"/>
      <c r="K159" s="90"/>
      <c r="L159" s="95"/>
      <c r="M159" s="95"/>
      <c r="N159" s="95"/>
      <c r="O159" s="95"/>
      <c r="R159" s="100"/>
      <c r="U159" s="100"/>
      <c r="X159" s="100"/>
      <c r="Z159" s="100"/>
      <c r="AD159" s="100"/>
    </row>
    <row r="160" spans="1:30" ht="14.25">
      <c r="A160" s="93"/>
      <c r="B160" s="18">
        <v>5</v>
      </c>
      <c r="C160" s="108"/>
      <c r="D160" s="18">
        <v>5</v>
      </c>
      <c r="E160" s="109"/>
      <c r="F160" s="18">
        <v>5</v>
      </c>
      <c r="G160" s="149"/>
      <c r="H160" s="18">
        <v>5</v>
      </c>
      <c r="I160" s="90"/>
      <c r="J160" s="90"/>
      <c r="K160" s="90"/>
      <c r="L160" s="95"/>
      <c r="M160" s="95"/>
      <c r="N160" s="95"/>
      <c r="O160" s="95"/>
      <c r="R160" s="100"/>
      <c r="U160" s="100"/>
      <c r="X160" s="100"/>
      <c r="Z160" s="100"/>
      <c r="AD160" s="100"/>
    </row>
    <row r="161" spans="1:30" ht="14.25">
      <c r="A161" s="93"/>
      <c r="B161" s="18">
        <v>6</v>
      </c>
      <c r="C161" s="108"/>
      <c r="D161" s="18">
        <v>6</v>
      </c>
      <c r="E161" s="109"/>
      <c r="F161" s="18">
        <v>6</v>
      </c>
      <c r="G161" s="149"/>
      <c r="H161" s="18">
        <v>6</v>
      </c>
      <c r="I161" s="90"/>
      <c r="J161" s="90"/>
      <c r="K161" s="90"/>
      <c r="L161" s="95"/>
      <c r="M161" s="95"/>
      <c r="N161" s="95"/>
      <c r="O161" s="95"/>
      <c r="R161" s="100"/>
      <c r="U161" s="100"/>
      <c r="X161" s="100"/>
      <c r="Z161" s="100"/>
      <c r="AD161" s="100"/>
    </row>
    <row r="162" spans="1:30" ht="14.25">
      <c r="A162" s="93"/>
      <c r="B162" s="18">
        <v>7</v>
      </c>
      <c r="C162" s="108"/>
      <c r="D162" s="18">
        <v>7</v>
      </c>
      <c r="E162" s="109"/>
      <c r="F162" s="18">
        <v>7</v>
      </c>
      <c r="G162" s="149"/>
      <c r="H162" s="18">
        <v>7</v>
      </c>
      <c r="I162" s="90"/>
      <c r="J162" s="90"/>
      <c r="K162" s="90"/>
      <c r="L162" s="95"/>
      <c r="M162" s="95"/>
      <c r="N162" s="95"/>
      <c r="O162" s="95"/>
      <c r="R162" s="100"/>
      <c r="U162" s="100"/>
      <c r="X162" s="100"/>
      <c r="Z162" s="100"/>
      <c r="AD162" s="100"/>
    </row>
    <row r="163" spans="1:30" ht="14.25">
      <c r="A163" s="93"/>
      <c r="B163" s="18">
        <v>8</v>
      </c>
      <c r="C163" s="108"/>
      <c r="D163" s="18">
        <v>8</v>
      </c>
      <c r="E163" s="109"/>
      <c r="F163" s="18">
        <v>8</v>
      </c>
      <c r="G163" s="149"/>
      <c r="H163" s="18">
        <v>8</v>
      </c>
      <c r="I163" s="90"/>
      <c r="J163" s="90"/>
      <c r="K163" s="90"/>
      <c r="L163" s="95"/>
      <c r="M163" s="95"/>
      <c r="N163" s="95"/>
      <c r="O163" s="95"/>
      <c r="R163" s="100"/>
      <c r="U163" s="100"/>
      <c r="X163" s="100"/>
      <c r="Z163" s="100"/>
      <c r="AD163" s="100"/>
    </row>
    <row r="164" spans="1:30" ht="14.25">
      <c r="A164" s="93"/>
      <c r="B164" s="18">
        <v>9</v>
      </c>
      <c r="C164" s="108"/>
      <c r="D164" s="18">
        <v>9</v>
      </c>
      <c r="E164" s="109"/>
      <c r="F164" s="18">
        <v>9</v>
      </c>
      <c r="G164" s="149"/>
      <c r="H164" s="18">
        <v>9</v>
      </c>
      <c r="I164" s="90"/>
      <c r="J164" s="90"/>
      <c r="K164" s="90"/>
      <c r="L164" s="95"/>
      <c r="M164" s="95"/>
      <c r="N164" s="95"/>
      <c r="O164" s="95"/>
      <c r="R164" s="100"/>
      <c r="U164" s="100"/>
      <c r="X164" s="100"/>
      <c r="Z164" s="100"/>
      <c r="AD164" s="100"/>
    </row>
    <row r="165" spans="1:30" ht="14.25">
      <c r="A165" s="93"/>
      <c r="B165" s="18">
        <v>10</v>
      </c>
      <c r="C165" s="108"/>
      <c r="D165" s="18">
        <v>10</v>
      </c>
      <c r="E165" s="109"/>
      <c r="F165" s="18">
        <v>10</v>
      </c>
      <c r="G165" s="149"/>
      <c r="H165" s="18">
        <v>10</v>
      </c>
      <c r="I165" s="90"/>
      <c r="J165" s="90"/>
      <c r="K165" s="90"/>
      <c r="L165" s="95"/>
      <c r="M165" s="95"/>
      <c r="N165" s="95"/>
      <c r="O165" s="95"/>
      <c r="R165" s="100"/>
      <c r="U165" s="100"/>
      <c r="X165" s="100"/>
      <c r="Z165" s="100"/>
      <c r="AD165" s="100"/>
    </row>
    <row r="166" spans="1:30" ht="14.25">
      <c r="A166" s="93"/>
      <c r="B166" s="18">
        <v>11</v>
      </c>
      <c r="C166" s="108"/>
      <c r="D166" s="18">
        <v>11</v>
      </c>
      <c r="E166" s="109"/>
      <c r="F166" s="18">
        <v>11</v>
      </c>
      <c r="G166" s="149"/>
      <c r="H166" s="18">
        <v>11</v>
      </c>
      <c r="I166" s="90"/>
      <c r="J166" s="90"/>
      <c r="K166" s="90"/>
      <c r="L166" s="95"/>
      <c r="M166" s="95"/>
      <c r="N166" s="95"/>
      <c r="O166" s="95"/>
      <c r="R166" s="100"/>
      <c r="U166" s="100"/>
      <c r="X166" s="100"/>
      <c r="Z166" s="100"/>
      <c r="AD166" s="100"/>
    </row>
    <row r="167" spans="1:30" ht="14.25">
      <c r="A167" s="93"/>
      <c r="B167" s="18">
        <v>12</v>
      </c>
      <c r="C167" s="108"/>
      <c r="D167" s="18">
        <v>12</v>
      </c>
      <c r="E167" s="109"/>
      <c r="F167" s="18">
        <v>12</v>
      </c>
      <c r="G167" s="149"/>
      <c r="H167" s="18">
        <v>12</v>
      </c>
      <c r="I167" s="90"/>
      <c r="J167" s="90"/>
      <c r="K167" s="90"/>
      <c r="L167" s="95"/>
      <c r="M167" s="95"/>
      <c r="N167" s="95"/>
      <c r="O167" s="95"/>
      <c r="R167" s="100"/>
      <c r="U167" s="100"/>
      <c r="X167" s="100"/>
      <c r="Z167" s="100"/>
      <c r="AD167" s="100"/>
    </row>
    <row r="168" spans="1:30" ht="14.25">
      <c r="A168" s="93"/>
      <c r="B168" s="18">
        <v>13</v>
      </c>
      <c r="C168" s="108"/>
      <c r="D168" s="18">
        <v>13</v>
      </c>
      <c r="E168" s="109"/>
      <c r="F168" s="18">
        <v>13</v>
      </c>
      <c r="G168" s="149"/>
      <c r="H168" s="18">
        <v>13</v>
      </c>
      <c r="I168" s="90"/>
      <c r="J168" s="90"/>
      <c r="K168" s="90"/>
      <c r="L168" s="95"/>
      <c r="M168" s="95"/>
      <c r="N168" s="95"/>
      <c r="O168" s="95"/>
      <c r="R168" s="100"/>
      <c r="U168" s="100"/>
      <c r="X168" s="100"/>
      <c r="Z168" s="100"/>
      <c r="AD168" s="100"/>
    </row>
    <row r="169" spans="1:30" ht="14.25">
      <c r="A169" s="93"/>
      <c r="B169" s="18">
        <v>14</v>
      </c>
      <c r="C169" s="108"/>
      <c r="D169" s="18">
        <v>14</v>
      </c>
      <c r="E169" s="109"/>
      <c r="F169" s="18">
        <v>14</v>
      </c>
      <c r="G169" s="149"/>
      <c r="H169" s="18">
        <v>14</v>
      </c>
      <c r="I169" s="90"/>
      <c r="J169" s="90"/>
      <c r="K169" s="90"/>
      <c r="L169" s="95"/>
      <c r="M169" s="95"/>
      <c r="N169" s="95"/>
      <c r="O169" s="95"/>
      <c r="R169" s="100"/>
      <c r="U169" s="100"/>
      <c r="X169" s="100"/>
      <c r="Z169" s="100"/>
      <c r="AD169" s="100"/>
    </row>
    <row r="170" spans="1:30" ht="14.25">
      <c r="A170" s="93"/>
      <c r="B170" s="18">
        <v>15</v>
      </c>
      <c r="C170" s="108"/>
      <c r="D170" s="18">
        <v>15</v>
      </c>
      <c r="E170" s="109"/>
      <c r="F170" s="18">
        <v>15</v>
      </c>
      <c r="G170" s="149"/>
      <c r="H170" s="18">
        <v>15</v>
      </c>
      <c r="I170" s="90"/>
      <c r="J170" s="90"/>
      <c r="K170" s="90"/>
      <c r="L170" s="95"/>
      <c r="M170" s="95"/>
      <c r="N170" s="95"/>
      <c r="O170" s="95"/>
      <c r="R170" s="100"/>
      <c r="U170" s="100"/>
      <c r="X170" s="100"/>
      <c r="Z170" s="100"/>
      <c r="AD170" s="100"/>
    </row>
    <row r="171" spans="1:30" ht="14.25">
      <c r="A171" s="93"/>
      <c r="B171" s="18">
        <v>16</v>
      </c>
      <c r="C171" s="108"/>
      <c r="D171" s="18">
        <v>16</v>
      </c>
      <c r="E171" s="109"/>
      <c r="F171" s="18">
        <v>16</v>
      </c>
      <c r="G171" s="149"/>
      <c r="H171" s="18">
        <v>16</v>
      </c>
      <c r="I171" s="90"/>
      <c r="J171" s="90"/>
      <c r="K171" s="90"/>
      <c r="L171" s="95"/>
      <c r="M171" s="95"/>
      <c r="N171" s="95"/>
      <c r="O171" s="95"/>
      <c r="R171" s="100"/>
      <c r="U171" s="100"/>
      <c r="X171" s="100"/>
      <c r="Z171" s="100"/>
      <c r="AD171" s="100"/>
    </row>
    <row r="172" spans="1:30" ht="14.25">
      <c r="A172" s="93"/>
      <c r="B172" s="18">
        <v>17</v>
      </c>
      <c r="C172" s="108"/>
      <c r="D172" s="18">
        <v>17</v>
      </c>
      <c r="E172" s="109"/>
      <c r="F172" s="18">
        <v>17</v>
      </c>
      <c r="G172" s="149"/>
      <c r="H172" s="18">
        <v>17</v>
      </c>
      <c r="I172" s="90"/>
      <c r="J172" s="90"/>
      <c r="K172" s="90"/>
      <c r="L172" s="95"/>
      <c r="M172" s="95"/>
      <c r="N172" s="95"/>
      <c r="O172" s="95"/>
      <c r="R172" s="100"/>
      <c r="U172" s="100"/>
      <c r="X172" s="100"/>
      <c r="Z172" s="100"/>
      <c r="AD172" s="100"/>
    </row>
    <row r="173" spans="1:30" ht="14.25">
      <c r="A173" s="93"/>
      <c r="B173" s="18">
        <v>18</v>
      </c>
      <c r="C173" s="108"/>
      <c r="D173" s="18">
        <v>18</v>
      </c>
      <c r="E173" s="109"/>
      <c r="F173" s="18">
        <v>18</v>
      </c>
      <c r="G173" s="149"/>
      <c r="H173" s="18">
        <v>18</v>
      </c>
      <c r="I173" s="90"/>
      <c r="J173" s="90"/>
      <c r="K173" s="90"/>
      <c r="L173" s="95"/>
      <c r="M173" s="95"/>
      <c r="N173" s="95"/>
      <c r="O173" s="95"/>
      <c r="R173" s="100"/>
      <c r="U173" s="100"/>
      <c r="X173" s="100"/>
      <c r="Z173" s="100"/>
      <c r="AD173" s="100"/>
    </row>
    <row r="174" spans="1:30" ht="14.25">
      <c r="A174" s="93"/>
      <c r="B174" s="18">
        <v>19</v>
      </c>
      <c r="C174" s="108"/>
      <c r="D174" s="18">
        <v>19</v>
      </c>
      <c r="E174" s="109"/>
      <c r="F174" s="18">
        <v>19</v>
      </c>
      <c r="G174" s="149"/>
      <c r="H174" s="18">
        <v>19</v>
      </c>
      <c r="I174" s="90"/>
      <c r="J174" s="90"/>
      <c r="K174" s="90"/>
      <c r="L174" s="95"/>
      <c r="M174" s="95"/>
      <c r="N174" s="95"/>
      <c r="O174" s="95"/>
      <c r="R174" s="100"/>
      <c r="U174" s="100"/>
      <c r="X174" s="100"/>
      <c r="Z174" s="100"/>
      <c r="AD174" s="100"/>
    </row>
    <row r="175" spans="1:30" ht="14.25">
      <c r="A175" s="93"/>
      <c r="B175" s="18">
        <v>20</v>
      </c>
      <c r="C175" s="108"/>
      <c r="D175" s="18">
        <v>20</v>
      </c>
      <c r="E175" s="109"/>
      <c r="F175" s="18">
        <v>20</v>
      </c>
      <c r="G175" s="149"/>
      <c r="H175" s="18">
        <v>20</v>
      </c>
      <c r="I175" s="90"/>
      <c r="J175" s="90"/>
      <c r="K175" s="90"/>
      <c r="L175" s="95"/>
      <c r="M175" s="95"/>
      <c r="N175" s="95"/>
      <c r="O175" s="95"/>
      <c r="R175" s="100"/>
      <c r="U175" s="100"/>
      <c r="X175" s="100"/>
      <c r="Z175" s="100"/>
      <c r="AD175" s="100"/>
    </row>
    <row r="176" spans="1:30" ht="14.25">
      <c r="A176" s="93"/>
      <c r="B176" s="18">
        <v>21</v>
      </c>
      <c r="C176" s="108"/>
      <c r="D176" s="18">
        <v>21</v>
      </c>
      <c r="E176" s="109"/>
      <c r="F176" s="18">
        <v>21</v>
      </c>
      <c r="G176" s="149"/>
      <c r="H176" s="18">
        <v>21</v>
      </c>
      <c r="I176" s="90"/>
      <c r="J176" s="90"/>
      <c r="K176" s="90"/>
      <c r="L176" s="95"/>
      <c r="M176" s="95"/>
      <c r="N176" s="95"/>
      <c r="O176" s="95"/>
      <c r="R176" s="100"/>
      <c r="U176" s="100"/>
      <c r="X176" s="100"/>
      <c r="Z176" s="100"/>
      <c r="AD176" s="100"/>
    </row>
    <row r="177" spans="1:30" ht="14.25">
      <c r="A177" s="93"/>
      <c r="B177" s="18">
        <v>22</v>
      </c>
      <c r="C177" s="108"/>
      <c r="D177" s="18">
        <v>22</v>
      </c>
      <c r="E177" s="109"/>
      <c r="F177" s="18">
        <v>22</v>
      </c>
      <c r="G177" s="149"/>
      <c r="H177" s="18">
        <v>22</v>
      </c>
      <c r="I177" s="90"/>
      <c r="J177" s="90"/>
      <c r="K177" s="90"/>
      <c r="L177" s="95"/>
      <c r="M177" s="95"/>
      <c r="N177" s="95"/>
      <c r="O177" s="95"/>
      <c r="R177" s="100"/>
      <c r="U177" s="100"/>
      <c r="X177" s="100"/>
      <c r="Z177" s="100"/>
      <c r="AD177" s="100"/>
    </row>
    <row r="178" spans="1:30" ht="14.25">
      <c r="A178" s="93"/>
      <c r="B178" s="18">
        <v>23</v>
      </c>
      <c r="C178" s="108"/>
      <c r="D178" s="18">
        <v>23</v>
      </c>
      <c r="E178" s="109"/>
      <c r="F178" s="18">
        <v>23</v>
      </c>
      <c r="G178" s="149"/>
      <c r="H178" s="18">
        <v>23</v>
      </c>
      <c r="I178" s="90"/>
      <c r="J178" s="90"/>
      <c r="K178" s="90"/>
      <c r="L178" s="95"/>
      <c r="M178" s="95"/>
      <c r="N178" s="95"/>
      <c r="O178" s="95"/>
      <c r="R178" s="100"/>
      <c r="U178" s="100"/>
      <c r="X178" s="100"/>
      <c r="Z178" s="100"/>
      <c r="AD178" s="100"/>
    </row>
    <row r="179" spans="1:30" ht="14.25">
      <c r="A179" s="93"/>
      <c r="B179" s="18">
        <v>24</v>
      </c>
      <c r="C179" s="108"/>
      <c r="D179" s="18">
        <v>24</v>
      </c>
      <c r="E179" s="109"/>
      <c r="F179" s="18">
        <v>24</v>
      </c>
      <c r="G179" s="149"/>
      <c r="H179" s="18">
        <v>24</v>
      </c>
      <c r="I179" s="90"/>
      <c r="J179" s="90"/>
      <c r="K179" s="90"/>
      <c r="L179" s="95"/>
      <c r="M179" s="95"/>
      <c r="N179" s="95"/>
      <c r="O179" s="95"/>
      <c r="R179" s="100"/>
      <c r="U179" s="100"/>
      <c r="X179" s="100"/>
      <c r="Z179" s="100"/>
      <c r="AD179" s="100"/>
    </row>
    <row r="180" spans="1:30" ht="14.25">
      <c r="A180" s="93"/>
      <c r="B180" s="18">
        <v>25</v>
      </c>
      <c r="C180" s="108"/>
      <c r="D180" s="18">
        <v>25</v>
      </c>
      <c r="E180" s="109"/>
      <c r="F180" s="18">
        <v>25</v>
      </c>
      <c r="G180" s="149"/>
      <c r="H180" s="18">
        <v>25</v>
      </c>
      <c r="I180" s="90"/>
      <c r="J180" s="90"/>
      <c r="K180" s="90"/>
      <c r="L180" s="95"/>
      <c r="M180" s="95"/>
      <c r="N180" s="95"/>
      <c r="O180" s="95"/>
      <c r="R180" s="100"/>
      <c r="U180" s="100"/>
      <c r="X180" s="100"/>
      <c r="Z180" s="100"/>
      <c r="AD180" s="100"/>
    </row>
    <row r="181" spans="1:30" ht="14.25">
      <c r="A181" s="93"/>
      <c r="B181" s="18">
        <v>26</v>
      </c>
      <c r="C181" s="108"/>
      <c r="D181" s="18">
        <v>26</v>
      </c>
      <c r="E181" s="109"/>
      <c r="F181" s="18">
        <v>26</v>
      </c>
      <c r="G181" s="149"/>
      <c r="H181" s="18">
        <v>26</v>
      </c>
      <c r="I181" s="90"/>
      <c r="J181" s="90"/>
      <c r="K181" s="90"/>
      <c r="L181" s="95"/>
      <c r="M181" s="95"/>
      <c r="N181" s="95"/>
      <c r="O181" s="95"/>
      <c r="R181" s="100"/>
      <c r="U181" s="100"/>
      <c r="X181" s="100"/>
      <c r="Z181" s="100"/>
      <c r="AD181" s="100"/>
    </row>
    <row r="182" spans="1:30" ht="14.25">
      <c r="A182" s="93"/>
      <c r="B182" s="18">
        <v>27</v>
      </c>
      <c r="C182" s="108"/>
      <c r="D182" s="18">
        <v>27</v>
      </c>
      <c r="E182" s="109"/>
      <c r="F182" s="18">
        <v>27</v>
      </c>
      <c r="G182" s="149"/>
      <c r="H182" s="18">
        <v>27</v>
      </c>
      <c r="I182" s="90"/>
      <c r="J182" s="90"/>
      <c r="K182" s="90"/>
      <c r="L182" s="95"/>
      <c r="M182" s="95"/>
      <c r="N182" s="95"/>
      <c r="O182" s="95"/>
      <c r="R182" s="100"/>
      <c r="U182" s="100"/>
      <c r="X182" s="100"/>
      <c r="Z182" s="100"/>
      <c r="AD182" s="100"/>
    </row>
    <row r="183" spans="1:30" ht="14.25">
      <c r="A183" s="93"/>
      <c r="B183" s="18">
        <v>28</v>
      </c>
      <c r="C183" s="108"/>
      <c r="D183" s="18">
        <v>28</v>
      </c>
      <c r="E183" s="109"/>
      <c r="F183" s="18">
        <v>28</v>
      </c>
      <c r="G183" s="149"/>
      <c r="H183" s="18">
        <v>28</v>
      </c>
      <c r="I183" s="90"/>
      <c r="J183" s="90"/>
      <c r="K183" s="90"/>
      <c r="L183" s="95"/>
      <c r="M183" s="95"/>
      <c r="N183" s="95"/>
      <c r="O183" s="95"/>
      <c r="R183" s="100"/>
      <c r="U183" s="100"/>
      <c r="X183" s="100"/>
      <c r="Z183" s="100"/>
      <c r="AD183" s="100"/>
    </row>
    <row r="184" spans="1:30" ht="14.25">
      <c r="A184" s="93"/>
      <c r="B184" s="18">
        <v>29</v>
      </c>
      <c r="C184" s="108"/>
      <c r="D184" s="18">
        <v>29</v>
      </c>
      <c r="E184" s="109"/>
      <c r="F184" s="18">
        <v>29</v>
      </c>
      <c r="G184" s="149"/>
      <c r="H184" s="18">
        <v>29</v>
      </c>
      <c r="I184" s="90"/>
      <c r="J184" s="90"/>
      <c r="K184" s="90"/>
      <c r="L184" s="95"/>
      <c r="M184" s="95"/>
      <c r="N184" s="95"/>
      <c r="O184" s="95"/>
      <c r="R184" s="100"/>
      <c r="U184" s="100"/>
      <c r="X184" s="100"/>
      <c r="Z184" s="100"/>
      <c r="AD184" s="100"/>
    </row>
    <row r="185" spans="1:30" ht="14.25">
      <c r="A185" s="93"/>
      <c r="B185" s="18">
        <v>30</v>
      </c>
      <c r="C185" s="108"/>
      <c r="D185" s="18">
        <v>30</v>
      </c>
      <c r="E185" s="109"/>
      <c r="F185" s="18">
        <v>30</v>
      </c>
      <c r="G185" s="149"/>
      <c r="H185" s="18">
        <v>30</v>
      </c>
      <c r="I185" s="90"/>
      <c r="J185" s="90"/>
      <c r="K185" s="90"/>
      <c r="L185" s="95"/>
      <c r="M185" s="95"/>
      <c r="N185" s="95"/>
      <c r="O185" s="95"/>
      <c r="R185" s="100"/>
      <c r="U185" s="100"/>
      <c r="X185" s="100"/>
      <c r="Z185" s="100"/>
      <c r="AD185" s="100"/>
    </row>
    <row r="186" spans="1:30" ht="14.25">
      <c r="A186" s="93"/>
      <c r="B186" s="18">
        <v>31</v>
      </c>
      <c r="C186" s="108"/>
      <c r="D186" s="18">
        <v>31</v>
      </c>
      <c r="E186" s="109"/>
      <c r="F186" s="18">
        <v>31</v>
      </c>
      <c r="G186" s="149"/>
      <c r="H186" s="18">
        <v>31</v>
      </c>
      <c r="I186" s="90"/>
      <c r="J186" s="90"/>
      <c r="K186" s="90"/>
      <c r="L186" s="95"/>
      <c r="M186" s="95"/>
      <c r="N186" s="95"/>
      <c r="O186" s="95"/>
      <c r="R186" s="100"/>
      <c r="U186" s="100"/>
      <c r="X186" s="100"/>
      <c r="Z186" s="100"/>
      <c r="AD186" s="100"/>
    </row>
    <row r="187" spans="1:30" ht="14.25">
      <c r="A187" s="93"/>
      <c r="B187" s="18">
        <v>32</v>
      </c>
      <c r="C187" s="108"/>
      <c r="D187" s="18">
        <v>32</v>
      </c>
      <c r="E187" s="109"/>
      <c r="F187" s="18">
        <v>32</v>
      </c>
      <c r="G187" s="149"/>
      <c r="H187" s="18">
        <v>32</v>
      </c>
      <c r="I187" s="90"/>
      <c r="J187" s="90"/>
      <c r="K187" s="90"/>
      <c r="L187" s="95"/>
      <c r="M187" s="95"/>
      <c r="N187" s="95"/>
      <c r="O187" s="95"/>
      <c r="R187" s="100"/>
      <c r="U187" s="100"/>
      <c r="X187" s="100"/>
      <c r="Z187" s="100"/>
      <c r="AD187" s="100"/>
    </row>
    <row r="188" spans="1:30" ht="14.25">
      <c r="A188" s="93"/>
      <c r="B188" s="18">
        <v>33</v>
      </c>
      <c r="C188" s="108"/>
      <c r="D188" s="18">
        <v>33</v>
      </c>
      <c r="E188" s="109"/>
      <c r="F188" s="18">
        <v>33</v>
      </c>
      <c r="G188" s="149"/>
      <c r="H188" s="18">
        <v>33</v>
      </c>
      <c r="I188" s="90"/>
      <c r="J188" s="90"/>
      <c r="K188" s="90"/>
      <c r="L188" s="95"/>
      <c r="M188" s="95"/>
      <c r="N188" s="95"/>
      <c r="O188" s="95"/>
      <c r="R188" s="100"/>
      <c r="U188" s="100"/>
      <c r="X188" s="100"/>
      <c r="Z188" s="100"/>
      <c r="AD188" s="100"/>
    </row>
    <row r="189" spans="1:30" ht="14.25">
      <c r="A189" s="93"/>
      <c r="B189" s="18">
        <v>34</v>
      </c>
      <c r="C189" s="108"/>
      <c r="D189" s="18">
        <v>34</v>
      </c>
      <c r="E189" s="109"/>
      <c r="F189" s="18">
        <v>34</v>
      </c>
      <c r="G189" s="149"/>
      <c r="H189" s="18">
        <v>34</v>
      </c>
      <c r="I189" s="90"/>
      <c r="J189" s="90"/>
      <c r="K189" s="90"/>
      <c r="L189" s="95"/>
      <c r="M189" s="95"/>
      <c r="N189" s="95"/>
      <c r="O189" s="95"/>
      <c r="R189" s="100"/>
      <c r="U189" s="100"/>
      <c r="X189" s="100"/>
      <c r="Z189" s="100"/>
      <c r="AD189" s="100"/>
    </row>
    <row r="190" spans="1:30" ht="14.25">
      <c r="A190" s="93"/>
      <c r="B190" s="18">
        <v>35</v>
      </c>
      <c r="C190" s="108"/>
      <c r="D190" s="18">
        <v>35</v>
      </c>
      <c r="E190" s="109"/>
      <c r="F190" s="18">
        <v>35</v>
      </c>
      <c r="G190" s="149"/>
      <c r="H190" s="18">
        <v>35</v>
      </c>
      <c r="I190" s="90"/>
      <c r="J190" s="90"/>
      <c r="K190" s="90"/>
      <c r="L190" s="95"/>
      <c r="M190" s="95"/>
      <c r="N190" s="95"/>
      <c r="O190" s="95"/>
      <c r="R190" s="100"/>
      <c r="U190" s="100"/>
      <c r="X190" s="100"/>
      <c r="Z190" s="100"/>
      <c r="AD190" s="100"/>
    </row>
    <row r="191" spans="1:30" ht="14.25">
      <c r="A191" s="93"/>
      <c r="B191" s="18">
        <v>36</v>
      </c>
      <c r="C191" s="108"/>
      <c r="D191" s="18">
        <v>36</v>
      </c>
      <c r="E191" s="109"/>
      <c r="F191" s="18">
        <v>36</v>
      </c>
      <c r="G191" s="149"/>
      <c r="H191" s="18">
        <v>36</v>
      </c>
      <c r="I191" s="90"/>
      <c r="J191" s="90"/>
      <c r="K191" s="90"/>
      <c r="L191" s="95"/>
      <c r="M191" s="95"/>
      <c r="N191" s="95"/>
      <c r="O191" s="95"/>
      <c r="R191" s="100"/>
      <c r="U191" s="100"/>
      <c r="X191" s="100"/>
      <c r="Z191" s="100"/>
      <c r="AD191" s="100"/>
    </row>
    <row r="192" spans="1:30" ht="14.25">
      <c r="A192" s="93"/>
      <c r="B192" s="18">
        <v>37</v>
      </c>
      <c r="C192" s="108"/>
      <c r="D192" s="18">
        <v>37</v>
      </c>
      <c r="E192" s="109"/>
      <c r="F192" s="18">
        <v>37</v>
      </c>
      <c r="G192" s="149"/>
      <c r="H192" s="18">
        <v>37</v>
      </c>
      <c r="I192" s="90"/>
      <c r="J192" s="90"/>
      <c r="K192" s="90"/>
      <c r="L192" s="95"/>
      <c r="M192" s="95"/>
      <c r="N192" s="95"/>
      <c r="O192" s="95"/>
      <c r="R192" s="100"/>
      <c r="U192" s="100"/>
      <c r="X192" s="100"/>
      <c r="Z192" s="100"/>
      <c r="AD192" s="100"/>
    </row>
    <row r="193" spans="1:30" ht="14.25">
      <c r="A193" s="93"/>
      <c r="B193" s="18">
        <v>38</v>
      </c>
      <c r="C193" s="108"/>
      <c r="D193" s="18">
        <v>38</v>
      </c>
      <c r="E193" s="109"/>
      <c r="F193" s="18">
        <v>38</v>
      </c>
      <c r="G193" s="149"/>
      <c r="H193" s="18">
        <v>38</v>
      </c>
      <c r="I193" s="90"/>
      <c r="J193" s="90"/>
      <c r="K193" s="90"/>
      <c r="L193" s="95"/>
      <c r="M193" s="95"/>
      <c r="N193" s="95"/>
      <c r="O193" s="95"/>
      <c r="X193" s="100"/>
      <c r="Z193" s="100"/>
      <c r="AD193" s="100"/>
    </row>
    <row r="194" spans="1:30" ht="14.25">
      <c r="A194" s="93"/>
      <c r="B194" s="18">
        <v>39</v>
      </c>
      <c r="C194" s="108"/>
      <c r="D194" s="18">
        <v>39</v>
      </c>
      <c r="E194" s="109"/>
      <c r="F194" s="18">
        <v>39</v>
      </c>
      <c r="G194" s="149"/>
      <c r="H194" s="18">
        <v>39</v>
      </c>
      <c r="I194" s="90"/>
      <c r="J194" s="90"/>
      <c r="K194" s="90"/>
      <c r="L194" s="95"/>
      <c r="M194" s="95"/>
      <c r="N194" s="95"/>
      <c r="O194" s="95"/>
      <c r="X194" s="100"/>
      <c r="Z194" s="100"/>
      <c r="AD194" s="100"/>
    </row>
    <row r="195" spans="1:30" ht="14.25">
      <c r="A195" s="93"/>
      <c r="B195" s="18">
        <v>40</v>
      </c>
      <c r="C195" s="108"/>
      <c r="D195" s="18">
        <v>40</v>
      </c>
      <c r="E195" s="109"/>
      <c r="F195" s="18">
        <v>40</v>
      </c>
      <c r="G195" s="149"/>
      <c r="H195" s="18">
        <v>40</v>
      </c>
      <c r="I195" s="90"/>
      <c r="J195" s="90"/>
      <c r="K195" s="90"/>
      <c r="L195" s="95"/>
      <c r="M195" s="95"/>
      <c r="N195" s="95"/>
      <c r="O195" s="95"/>
      <c r="X195" s="100"/>
      <c r="Z195" s="100"/>
      <c r="AD195" s="100"/>
    </row>
    <row r="196" spans="1:30" ht="14.25">
      <c r="A196" s="93"/>
      <c r="B196" s="18">
        <v>41</v>
      </c>
      <c r="C196" s="108"/>
      <c r="D196" s="18">
        <v>41</v>
      </c>
      <c r="E196" s="109"/>
      <c r="F196" s="18">
        <v>41</v>
      </c>
      <c r="G196" s="149"/>
      <c r="H196" s="18">
        <v>41</v>
      </c>
      <c r="I196" s="90"/>
      <c r="J196" s="90"/>
      <c r="K196" s="90"/>
      <c r="L196" s="95"/>
      <c r="M196" s="95"/>
      <c r="N196" s="95"/>
      <c r="O196" s="95"/>
      <c r="X196" s="100"/>
      <c r="Z196" s="100"/>
      <c r="AD196" s="100"/>
    </row>
    <row r="197" spans="1:30" ht="14.25">
      <c r="A197" s="93"/>
      <c r="B197" s="18">
        <v>42</v>
      </c>
      <c r="C197" s="108"/>
      <c r="D197" s="18">
        <v>42</v>
      </c>
      <c r="E197" s="109"/>
      <c r="F197" s="18">
        <v>42</v>
      </c>
      <c r="G197" s="149"/>
      <c r="H197" s="18">
        <v>42</v>
      </c>
      <c r="I197" s="90"/>
      <c r="J197" s="90"/>
      <c r="K197" s="90"/>
      <c r="L197" s="95"/>
      <c r="M197" s="95"/>
      <c r="N197" s="95"/>
      <c r="O197" s="95"/>
      <c r="X197" s="100"/>
      <c r="Z197" s="100"/>
      <c r="AD197" s="100"/>
    </row>
    <row r="198" spans="1:30" ht="14.25">
      <c r="A198" s="93"/>
      <c r="B198" s="18">
        <v>43</v>
      </c>
      <c r="C198" s="108"/>
      <c r="D198" s="18">
        <v>43</v>
      </c>
      <c r="E198" s="109"/>
      <c r="F198" s="18">
        <v>43</v>
      </c>
      <c r="G198" s="149"/>
      <c r="H198" s="18">
        <v>43</v>
      </c>
      <c r="I198" s="90"/>
      <c r="J198" s="90"/>
      <c r="K198" s="90"/>
      <c r="L198" s="95"/>
      <c r="M198" s="95"/>
      <c r="N198" s="95"/>
      <c r="O198" s="95"/>
      <c r="X198" s="100"/>
      <c r="Z198" s="100"/>
      <c r="AD198" s="100"/>
    </row>
    <row r="199" spans="1:30" ht="14.25">
      <c r="A199" s="93"/>
      <c r="B199" s="18">
        <v>44</v>
      </c>
      <c r="C199" s="108"/>
      <c r="D199" s="18">
        <v>44</v>
      </c>
      <c r="E199" s="109"/>
      <c r="F199" s="18">
        <v>44</v>
      </c>
      <c r="G199" s="149"/>
      <c r="H199" s="18">
        <v>44</v>
      </c>
      <c r="I199" s="90"/>
      <c r="J199" s="90"/>
      <c r="K199" s="90"/>
      <c r="L199" s="95"/>
      <c r="M199" s="95"/>
      <c r="N199" s="95"/>
      <c r="O199" s="95"/>
      <c r="X199" s="100"/>
      <c r="Z199" s="100"/>
      <c r="AD199" s="100"/>
    </row>
    <row r="200" spans="1:30" ht="14.25">
      <c r="A200" s="93"/>
      <c r="B200" s="18">
        <v>45</v>
      </c>
      <c r="C200" s="108"/>
      <c r="D200" s="18">
        <v>45</v>
      </c>
      <c r="E200" s="109"/>
      <c r="F200" s="18">
        <v>45</v>
      </c>
      <c r="G200" s="149"/>
      <c r="H200" s="18">
        <v>45</v>
      </c>
      <c r="I200" s="90"/>
      <c r="J200" s="90"/>
      <c r="K200" s="90"/>
      <c r="L200" s="95"/>
      <c r="M200" s="95"/>
      <c r="N200" s="95"/>
      <c r="O200" s="95"/>
      <c r="X200" s="100"/>
      <c r="Z200" s="100"/>
      <c r="AD200" s="100"/>
    </row>
    <row r="201" spans="1:30" ht="14.25">
      <c r="A201" s="93"/>
      <c r="B201" s="18">
        <v>46</v>
      </c>
      <c r="C201" s="108"/>
      <c r="D201" s="18">
        <v>46</v>
      </c>
      <c r="E201" s="109"/>
      <c r="F201" s="18">
        <v>46</v>
      </c>
      <c r="G201" s="149"/>
      <c r="H201" s="18">
        <v>46</v>
      </c>
      <c r="I201" s="90"/>
      <c r="J201" s="90"/>
      <c r="K201" s="90"/>
      <c r="L201" s="95"/>
      <c r="M201" s="95"/>
      <c r="N201" s="95"/>
      <c r="O201" s="95"/>
      <c r="X201" s="100"/>
      <c r="Z201" s="100"/>
      <c r="AD201" s="100"/>
    </row>
    <row r="202" spans="1:30" ht="14.25">
      <c r="A202" s="93"/>
      <c r="B202" s="18">
        <v>47</v>
      </c>
      <c r="C202" s="108"/>
      <c r="D202" s="18">
        <v>47</v>
      </c>
      <c r="E202" s="109"/>
      <c r="F202" s="18">
        <v>47</v>
      </c>
      <c r="G202" s="149"/>
      <c r="H202" s="18">
        <v>47</v>
      </c>
      <c r="I202" s="90"/>
      <c r="J202" s="90"/>
      <c r="K202" s="90"/>
      <c r="L202" s="95"/>
      <c r="M202" s="95"/>
      <c r="N202" s="95"/>
      <c r="O202" s="95"/>
      <c r="X202" s="100"/>
      <c r="Z202" s="100"/>
      <c r="AD202" s="100"/>
    </row>
    <row r="203" spans="1:30" ht="14.25">
      <c r="A203" s="93"/>
      <c r="B203" s="18">
        <v>48</v>
      </c>
      <c r="C203" s="108"/>
      <c r="D203" s="18">
        <v>48</v>
      </c>
      <c r="E203" s="109"/>
      <c r="F203" s="18">
        <v>48</v>
      </c>
      <c r="G203" s="149"/>
      <c r="H203" s="18">
        <v>48</v>
      </c>
      <c r="I203" s="90"/>
      <c r="J203" s="90"/>
      <c r="K203" s="90"/>
      <c r="L203" s="95"/>
      <c r="M203" s="95"/>
      <c r="N203" s="95"/>
      <c r="O203" s="95"/>
      <c r="X203" s="100"/>
      <c r="Z203" s="100"/>
      <c r="AD203" s="100"/>
    </row>
    <row r="204" spans="1:30" ht="14.25">
      <c r="A204" s="93"/>
      <c r="B204" s="18">
        <v>49</v>
      </c>
      <c r="C204" s="108"/>
      <c r="D204" s="18">
        <v>49</v>
      </c>
      <c r="E204" s="109"/>
      <c r="F204" s="18">
        <v>49</v>
      </c>
      <c r="G204" s="149"/>
      <c r="H204" s="18">
        <v>49</v>
      </c>
      <c r="I204" s="90"/>
      <c r="J204" s="90"/>
      <c r="K204" s="90"/>
      <c r="L204" s="95"/>
      <c r="M204" s="95"/>
      <c r="N204" s="95"/>
      <c r="O204" s="95"/>
      <c r="X204" s="100"/>
      <c r="Z204" s="100"/>
      <c r="AD204" s="100"/>
    </row>
    <row r="205" spans="1:30" ht="14.25">
      <c r="A205" s="93"/>
      <c r="B205" s="18">
        <v>50</v>
      </c>
      <c r="C205" s="108"/>
      <c r="D205" s="18">
        <v>50</v>
      </c>
      <c r="E205" s="109"/>
      <c r="F205" s="18">
        <v>50</v>
      </c>
      <c r="G205" s="149"/>
      <c r="H205" s="18">
        <v>50</v>
      </c>
      <c r="I205" s="90"/>
      <c r="J205" s="90"/>
      <c r="K205" s="90"/>
      <c r="L205" s="95"/>
      <c r="M205" s="95"/>
      <c r="N205" s="95"/>
      <c r="O205" s="95"/>
      <c r="X205" s="100"/>
      <c r="Z205" s="100"/>
      <c r="AD205" s="100"/>
    </row>
    <row r="206" spans="1:30" ht="14.25">
      <c r="A206" s="93"/>
      <c r="B206" s="18">
        <v>51</v>
      </c>
      <c r="C206" s="108"/>
      <c r="D206" s="18">
        <v>51</v>
      </c>
      <c r="E206" s="109"/>
      <c r="F206" s="18">
        <v>51</v>
      </c>
      <c r="G206" s="149"/>
      <c r="H206" s="18">
        <v>51</v>
      </c>
      <c r="I206" s="90"/>
      <c r="J206" s="90"/>
      <c r="K206" s="90"/>
      <c r="L206" s="95"/>
      <c r="M206" s="95"/>
      <c r="N206" s="95"/>
      <c r="O206" s="95"/>
      <c r="X206" s="100"/>
      <c r="Z206" s="100"/>
      <c r="AD206" s="100"/>
    </row>
    <row r="207" spans="1:30" ht="24.75" customHeight="1">
      <c r="A207" s="208" t="s">
        <v>125</v>
      </c>
      <c r="B207" s="103">
        <v>1</v>
      </c>
      <c r="C207" s="130"/>
      <c r="D207" s="103">
        <v>1</v>
      </c>
      <c r="E207" s="131"/>
      <c r="F207" s="103">
        <v>1</v>
      </c>
      <c r="G207" s="150"/>
      <c r="H207" s="103">
        <v>1</v>
      </c>
      <c r="I207" s="131"/>
      <c r="J207" s="131"/>
      <c r="K207" s="131"/>
      <c r="L207" s="97"/>
      <c r="M207" s="97"/>
      <c r="N207" s="97"/>
      <c r="O207" s="97"/>
      <c r="X207" s="100"/>
      <c r="Z207" s="100"/>
      <c r="AD207" s="100"/>
    </row>
    <row r="208" spans="1:30" ht="14.25">
      <c r="A208" s="93"/>
      <c r="B208" s="18">
        <v>2</v>
      </c>
      <c r="C208" s="108"/>
      <c r="D208" s="18">
        <v>2</v>
      </c>
      <c r="E208" s="109"/>
      <c r="F208" s="18">
        <v>2</v>
      </c>
      <c r="G208" s="149"/>
      <c r="H208" s="18">
        <v>2</v>
      </c>
      <c r="I208" s="90"/>
      <c r="J208" s="90"/>
      <c r="K208" s="90"/>
      <c r="L208" s="169"/>
      <c r="M208" s="90"/>
      <c r="N208" s="90"/>
      <c r="O208" s="90"/>
      <c r="P208" s="133" t="s">
        <v>54</v>
      </c>
      <c r="Q208" s="133" t="s">
        <v>55</v>
      </c>
      <c r="R208" s="133" t="s">
        <v>56</v>
      </c>
      <c r="S208" s="133" t="s">
        <v>57</v>
      </c>
      <c r="T208" s="133" t="s">
        <v>58</v>
      </c>
      <c r="U208" s="133" t="s">
        <v>59</v>
      </c>
      <c r="X208" s="100"/>
      <c r="Z208" s="100"/>
      <c r="AD208" s="100"/>
    </row>
    <row r="209" spans="1:30" ht="14.25">
      <c r="A209" s="93"/>
      <c r="B209" s="18">
        <v>3</v>
      </c>
      <c r="C209" s="108"/>
      <c r="D209" s="18">
        <v>3</v>
      </c>
      <c r="E209" s="109"/>
      <c r="F209" s="18">
        <v>3</v>
      </c>
      <c r="G209" s="149"/>
      <c r="H209" s="18">
        <v>3</v>
      </c>
      <c r="I209" s="90"/>
      <c r="J209" s="90"/>
      <c r="K209" s="90"/>
      <c r="L209" s="95"/>
      <c r="M209" s="95"/>
      <c r="N209" s="95"/>
      <c r="O209" s="95"/>
      <c r="R209" s="100"/>
      <c r="U209" s="100"/>
      <c r="X209" s="100"/>
      <c r="Z209" s="100"/>
      <c r="AD209" s="100"/>
    </row>
    <row r="210" spans="1:30" ht="14.25">
      <c r="A210" s="93"/>
      <c r="B210" s="18">
        <v>4</v>
      </c>
      <c r="C210" s="108"/>
      <c r="D210" s="18">
        <v>4</v>
      </c>
      <c r="E210" s="109"/>
      <c r="F210" s="18">
        <v>4</v>
      </c>
      <c r="G210" s="149"/>
      <c r="H210" s="18">
        <v>4</v>
      </c>
      <c r="I210" s="90"/>
      <c r="J210" s="90"/>
      <c r="K210" s="90"/>
      <c r="L210" s="95"/>
      <c r="M210" s="95"/>
      <c r="N210" s="95"/>
      <c r="O210" s="95"/>
      <c r="R210" s="100"/>
      <c r="U210" s="100"/>
      <c r="X210" s="100"/>
      <c r="Z210" s="100"/>
      <c r="AD210" s="100"/>
    </row>
    <row r="211" spans="1:30" ht="14.25">
      <c r="A211" s="93"/>
      <c r="B211" s="18">
        <v>5</v>
      </c>
      <c r="C211" s="108"/>
      <c r="D211" s="18">
        <v>5</v>
      </c>
      <c r="E211" s="109"/>
      <c r="F211" s="18">
        <v>5</v>
      </c>
      <c r="G211" s="149"/>
      <c r="H211" s="18">
        <v>5</v>
      </c>
      <c r="I211" s="90"/>
      <c r="J211" s="90"/>
      <c r="K211" s="90"/>
      <c r="L211" s="95"/>
      <c r="M211" s="95"/>
      <c r="N211" s="95"/>
      <c r="O211" s="95"/>
      <c r="R211" s="100"/>
      <c r="U211" s="100"/>
      <c r="X211" s="100"/>
      <c r="Z211" s="100"/>
      <c r="AD211" s="100"/>
    </row>
    <row r="212" spans="1:30" ht="14.25">
      <c r="A212" s="93"/>
      <c r="B212" s="18">
        <v>6</v>
      </c>
      <c r="C212" s="108"/>
      <c r="D212" s="18">
        <v>6</v>
      </c>
      <c r="E212" s="109"/>
      <c r="F212" s="18">
        <v>6</v>
      </c>
      <c r="G212" s="149"/>
      <c r="H212" s="18">
        <v>6</v>
      </c>
      <c r="I212" s="90"/>
      <c r="J212" s="90"/>
      <c r="K212" s="90"/>
      <c r="L212" s="95"/>
      <c r="M212" s="95"/>
      <c r="N212" s="95"/>
      <c r="O212" s="95"/>
      <c r="R212" s="100"/>
      <c r="U212" s="100"/>
      <c r="X212" s="100"/>
      <c r="Z212" s="100"/>
      <c r="AD212" s="100"/>
    </row>
    <row r="213" spans="1:30" ht="14.25">
      <c r="A213" s="93"/>
      <c r="B213" s="18">
        <v>7</v>
      </c>
      <c r="C213" s="108"/>
      <c r="D213" s="18">
        <v>7</v>
      </c>
      <c r="E213" s="109"/>
      <c r="F213" s="18">
        <v>7</v>
      </c>
      <c r="G213" s="149"/>
      <c r="H213" s="18">
        <v>7</v>
      </c>
      <c r="I213" s="90"/>
      <c r="J213" s="90"/>
      <c r="K213" s="90"/>
      <c r="L213" s="95"/>
      <c r="M213" s="95"/>
      <c r="N213" s="95"/>
      <c r="O213" s="95"/>
      <c r="R213" s="100"/>
      <c r="U213" s="100"/>
      <c r="X213" s="100"/>
      <c r="Z213" s="100"/>
      <c r="AD213" s="100"/>
    </row>
    <row r="214" spans="1:30" ht="14.25">
      <c r="A214" s="93"/>
      <c r="B214" s="18">
        <v>8</v>
      </c>
      <c r="C214" s="108"/>
      <c r="D214" s="18">
        <v>8</v>
      </c>
      <c r="E214" s="109"/>
      <c r="F214" s="18">
        <v>8</v>
      </c>
      <c r="G214" s="149"/>
      <c r="H214" s="18">
        <v>8</v>
      </c>
      <c r="I214" s="90"/>
      <c r="J214" s="90"/>
      <c r="K214" s="90"/>
      <c r="L214" s="95"/>
      <c r="M214" s="95"/>
      <c r="N214" s="95"/>
      <c r="O214" s="95"/>
      <c r="R214" s="100"/>
      <c r="U214" s="100"/>
      <c r="X214" s="100"/>
      <c r="Z214" s="100"/>
      <c r="AD214" s="100"/>
    </row>
    <row r="215" spans="1:30" ht="14.25">
      <c r="A215" s="93"/>
      <c r="B215" s="18">
        <v>9</v>
      </c>
      <c r="C215" s="108"/>
      <c r="D215" s="18">
        <v>9</v>
      </c>
      <c r="E215" s="109"/>
      <c r="F215" s="18">
        <v>9</v>
      </c>
      <c r="G215" s="149"/>
      <c r="H215" s="18">
        <v>9</v>
      </c>
      <c r="I215" s="90"/>
      <c r="J215" s="90"/>
      <c r="K215" s="90"/>
      <c r="L215" s="95"/>
      <c r="M215" s="95"/>
      <c r="N215" s="95"/>
      <c r="O215" s="95"/>
      <c r="R215" s="100"/>
      <c r="U215" s="100"/>
      <c r="X215" s="100"/>
      <c r="Z215" s="100"/>
      <c r="AD215" s="100"/>
    </row>
    <row r="216" spans="1:30" ht="14.25">
      <c r="A216" s="93"/>
      <c r="B216" s="18">
        <v>10</v>
      </c>
      <c r="C216" s="108"/>
      <c r="D216" s="18">
        <v>10</v>
      </c>
      <c r="E216" s="109"/>
      <c r="F216" s="18">
        <v>10</v>
      </c>
      <c r="G216" s="149"/>
      <c r="H216" s="18">
        <v>10</v>
      </c>
      <c r="I216" s="90"/>
      <c r="J216" s="90"/>
      <c r="K216" s="90"/>
      <c r="L216" s="95"/>
      <c r="M216" s="95"/>
      <c r="N216" s="95"/>
      <c r="O216" s="95"/>
      <c r="R216" s="100"/>
      <c r="U216" s="100"/>
      <c r="X216" s="100"/>
      <c r="Z216" s="100"/>
      <c r="AD216" s="100"/>
    </row>
    <row r="217" spans="1:30" ht="14.25">
      <c r="A217" s="93"/>
      <c r="B217" s="18">
        <v>11</v>
      </c>
      <c r="C217" s="108"/>
      <c r="D217" s="18">
        <v>11</v>
      </c>
      <c r="E217" s="109"/>
      <c r="F217" s="18">
        <v>11</v>
      </c>
      <c r="G217" s="149"/>
      <c r="H217" s="18">
        <v>11</v>
      </c>
      <c r="I217" s="90"/>
      <c r="J217" s="90"/>
      <c r="K217" s="90"/>
      <c r="L217" s="95"/>
      <c r="M217" s="95"/>
      <c r="N217" s="95"/>
      <c r="O217" s="95"/>
      <c r="R217" s="100"/>
      <c r="U217" s="100"/>
      <c r="X217" s="100"/>
      <c r="Z217" s="100"/>
      <c r="AD217" s="100"/>
    </row>
    <row r="218" spans="1:30" ht="14.25">
      <c r="A218" s="93"/>
      <c r="B218" s="18">
        <v>12</v>
      </c>
      <c r="C218" s="108"/>
      <c r="D218" s="18">
        <v>12</v>
      </c>
      <c r="E218" s="109"/>
      <c r="F218" s="18">
        <v>12</v>
      </c>
      <c r="G218" s="149"/>
      <c r="H218" s="18">
        <v>12</v>
      </c>
      <c r="I218" s="90"/>
      <c r="J218" s="90"/>
      <c r="K218" s="90"/>
      <c r="L218" s="95"/>
      <c r="M218" s="95"/>
      <c r="N218" s="95"/>
      <c r="O218" s="95"/>
      <c r="R218" s="100"/>
      <c r="U218" s="100"/>
      <c r="X218" s="100"/>
      <c r="Z218" s="100"/>
      <c r="AD218" s="100"/>
    </row>
    <row r="219" spans="1:30" ht="14.25">
      <c r="A219" s="93"/>
      <c r="B219" s="18">
        <v>13</v>
      </c>
      <c r="C219" s="108"/>
      <c r="D219" s="18">
        <v>13</v>
      </c>
      <c r="E219" s="109"/>
      <c r="F219" s="18">
        <v>13</v>
      </c>
      <c r="G219" s="149"/>
      <c r="H219" s="18">
        <v>13</v>
      </c>
      <c r="I219" s="90"/>
      <c r="J219" s="90"/>
      <c r="K219" s="90"/>
      <c r="L219" s="95"/>
      <c r="M219" s="95"/>
      <c r="N219" s="95"/>
      <c r="O219" s="95"/>
      <c r="R219" s="100"/>
      <c r="U219" s="100"/>
      <c r="X219" s="100"/>
      <c r="Z219" s="100"/>
      <c r="AD219" s="100"/>
    </row>
    <row r="220" spans="1:30" ht="14.25">
      <c r="A220" s="93"/>
      <c r="B220" s="18">
        <v>14</v>
      </c>
      <c r="C220" s="108"/>
      <c r="D220" s="18">
        <v>14</v>
      </c>
      <c r="E220" s="109"/>
      <c r="F220" s="18">
        <v>14</v>
      </c>
      <c r="G220" s="149"/>
      <c r="H220" s="18">
        <v>14</v>
      </c>
      <c r="I220" s="90"/>
      <c r="J220" s="90"/>
      <c r="K220" s="90"/>
      <c r="L220" s="95"/>
      <c r="M220" s="95"/>
      <c r="N220" s="95"/>
      <c r="O220" s="95"/>
      <c r="R220" s="100"/>
      <c r="U220" s="100"/>
      <c r="X220" s="100"/>
      <c r="Z220" s="100"/>
      <c r="AD220" s="100"/>
    </row>
    <row r="221" spans="1:30" ht="14.25">
      <c r="A221" s="93"/>
      <c r="B221" s="18">
        <v>15</v>
      </c>
      <c r="C221" s="108"/>
      <c r="D221" s="18">
        <v>15</v>
      </c>
      <c r="E221" s="109"/>
      <c r="F221" s="18">
        <v>15</v>
      </c>
      <c r="G221" s="149"/>
      <c r="H221" s="18">
        <v>15</v>
      </c>
      <c r="I221" s="90"/>
      <c r="J221" s="90"/>
      <c r="K221" s="90"/>
      <c r="L221" s="95"/>
      <c r="M221" s="95"/>
      <c r="N221" s="95"/>
      <c r="O221" s="95"/>
      <c r="R221" s="100"/>
      <c r="U221" s="100"/>
      <c r="X221" s="100"/>
      <c r="Z221" s="100"/>
      <c r="AD221" s="100"/>
    </row>
    <row r="222" spans="1:30" ht="14.25">
      <c r="A222" s="93"/>
      <c r="B222" s="18">
        <v>16</v>
      </c>
      <c r="C222" s="108"/>
      <c r="D222" s="18">
        <v>16</v>
      </c>
      <c r="E222" s="109"/>
      <c r="F222" s="18">
        <v>16</v>
      </c>
      <c r="G222" s="149"/>
      <c r="H222" s="18">
        <v>16</v>
      </c>
      <c r="I222" s="90"/>
      <c r="J222" s="90"/>
      <c r="K222" s="90"/>
      <c r="L222" s="95"/>
      <c r="M222" s="95"/>
      <c r="N222" s="95"/>
      <c r="O222" s="95"/>
      <c r="R222" s="100"/>
      <c r="U222" s="100"/>
      <c r="X222" s="100"/>
      <c r="Z222" s="100"/>
      <c r="AD222" s="100"/>
    </row>
    <row r="223" spans="1:30" ht="14.25">
      <c r="A223" s="93"/>
      <c r="B223" s="18">
        <v>17</v>
      </c>
      <c r="C223" s="108"/>
      <c r="D223" s="18">
        <v>17</v>
      </c>
      <c r="E223" s="109"/>
      <c r="F223" s="18">
        <v>17</v>
      </c>
      <c r="G223" s="149"/>
      <c r="H223" s="18">
        <v>17</v>
      </c>
      <c r="I223" s="90"/>
      <c r="J223" s="90"/>
      <c r="K223" s="90"/>
      <c r="L223" s="95"/>
      <c r="M223" s="95"/>
      <c r="N223" s="95"/>
      <c r="O223" s="95"/>
      <c r="R223" s="100"/>
      <c r="U223" s="100"/>
      <c r="X223" s="100"/>
      <c r="Z223" s="100"/>
      <c r="AD223" s="100"/>
    </row>
    <row r="224" spans="1:30" ht="14.25">
      <c r="A224" s="93"/>
      <c r="B224" s="18">
        <v>18</v>
      </c>
      <c r="C224" s="108"/>
      <c r="D224" s="18">
        <v>18</v>
      </c>
      <c r="E224" s="109"/>
      <c r="F224" s="18">
        <v>18</v>
      </c>
      <c r="G224" s="149"/>
      <c r="H224" s="18">
        <v>18</v>
      </c>
      <c r="I224" s="90"/>
      <c r="J224" s="90"/>
      <c r="K224" s="90"/>
      <c r="L224" s="95"/>
      <c r="M224" s="95"/>
      <c r="N224" s="95"/>
      <c r="O224" s="95"/>
      <c r="R224" s="100"/>
      <c r="U224" s="100"/>
      <c r="X224" s="100"/>
      <c r="Z224" s="100"/>
      <c r="AD224" s="100"/>
    </row>
    <row r="225" spans="1:30" ht="14.25">
      <c r="A225" s="93"/>
      <c r="B225" s="18">
        <v>19</v>
      </c>
      <c r="C225" s="108"/>
      <c r="D225" s="18">
        <v>19</v>
      </c>
      <c r="E225" s="109"/>
      <c r="F225" s="18">
        <v>19</v>
      </c>
      <c r="G225" s="149"/>
      <c r="H225" s="18">
        <v>19</v>
      </c>
      <c r="I225" s="90"/>
      <c r="J225" s="90"/>
      <c r="K225" s="90"/>
      <c r="L225" s="95"/>
      <c r="M225" s="95"/>
      <c r="N225" s="95"/>
      <c r="O225" s="95"/>
      <c r="R225" s="100"/>
      <c r="U225" s="100"/>
      <c r="X225" s="100"/>
      <c r="Z225" s="100"/>
      <c r="AD225" s="100"/>
    </row>
    <row r="226" spans="1:30" ht="14.25">
      <c r="A226" s="93"/>
      <c r="B226" s="18">
        <v>20</v>
      </c>
      <c r="C226" s="108"/>
      <c r="D226" s="18">
        <v>20</v>
      </c>
      <c r="E226" s="109"/>
      <c r="F226" s="18">
        <v>20</v>
      </c>
      <c r="G226" s="149"/>
      <c r="H226" s="18">
        <v>20</v>
      </c>
      <c r="I226" s="90"/>
      <c r="J226" s="90"/>
      <c r="K226" s="90"/>
      <c r="L226" s="95"/>
      <c r="M226" s="95"/>
      <c r="N226" s="95"/>
      <c r="O226" s="95"/>
      <c r="R226" s="100"/>
      <c r="U226" s="100"/>
      <c r="X226" s="100"/>
      <c r="Z226" s="100"/>
      <c r="AD226" s="100"/>
    </row>
    <row r="227" spans="1:30" ht="14.25">
      <c r="A227" s="93"/>
      <c r="B227" s="18">
        <v>21</v>
      </c>
      <c r="C227" s="108"/>
      <c r="D227" s="18">
        <v>21</v>
      </c>
      <c r="E227" s="109"/>
      <c r="F227" s="18">
        <v>21</v>
      </c>
      <c r="G227" s="149"/>
      <c r="H227" s="18">
        <v>21</v>
      </c>
      <c r="I227" s="90"/>
      <c r="J227" s="90"/>
      <c r="K227" s="90"/>
      <c r="L227" s="95"/>
      <c r="M227" s="95"/>
      <c r="N227" s="95"/>
      <c r="O227" s="95"/>
      <c r="R227" s="100"/>
      <c r="U227" s="100"/>
      <c r="X227" s="100"/>
      <c r="Z227" s="100"/>
      <c r="AD227" s="100"/>
    </row>
    <row r="228" spans="1:30" ht="14.25">
      <c r="A228" s="93"/>
      <c r="B228" s="18">
        <v>22</v>
      </c>
      <c r="C228" s="108"/>
      <c r="D228" s="18">
        <v>22</v>
      </c>
      <c r="E228" s="109"/>
      <c r="F228" s="18">
        <v>22</v>
      </c>
      <c r="G228" s="149"/>
      <c r="H228" s="18">
        <v>22</v>
      </c>
      <c r="I228" s="90"/>
      <c r="J228" s="90"/>
      <c r="K228" s="90"/>
      <c r="L228" s="95"/>
      <c r="M228" s="95"/>
      <c r="N228" s="95"/>
      <c r="O228" s="95"/>
      <c r="R228" s="100"/>
      <c r="U228" s="100"/>
      <c r="X228" s="100"/>
      <c r="Z228" s="100"/>
      <c r="AD228" s="100"/>
    </row>
    <row r="229" spans="1:30" ht="14.25">
      <c r="A229" s="93"/>
      <c r="B229" s="18">
        <v>23</v>
      </c>
      <c r="C229" s="108"/>
      <c r="D229" s="18">
        <v>23</v>
      </c>
      <c r="E229" s="109"/>
      <c r="F229" s="18">
        <v>23</v>
      </c>
      <c r="G229" s="149"/>
      <c r="H229" s="18">
        <v>23</v>
      </c>
      <c r="I229" s="90"/>
      <c r="J229" s="90"/>
      <c r="K229" s="90"/>
      <c r="L229" s="95"/>
      <c r="M229" s="95"/>
      <c r="N229" s="95"/>
      <c r="O229" s="95"/>
      <c r="R229" s="100"/>
      <c r="U229" s="100"/>
      <c r="X229" s="100"/>
      <c r="Z229" s="100"/>
      <c r="AD229" s="100"/>
    </row>
    <row r="230" spans="1:30" ht="14.25">
      <c r="A230" s="93"/>
      <c r="B230" s="18">
        <v>24</v>
      </c>
      <c r="C230" s="108"/>
      <c r="D230" s="18">
        <v>24</v>
      </c>
      <c r="E230" s="109"/>
      <c r="F230" s="18">
        <v>24</v>
      </c>
      <c r="G230" s="149"/>
      <c r="H230" s="18">
        <v>24</v>
      </c>
      <c r="I230" s="90"/>
      <c r="J230" s="90"/>
      <c r="K230" s="90"/>
      <c r="L230" s="95"/>
      <c r="M230" s="95"/>
      <c r="N230" s="95"/>
      <c r="O230" s="95"/>
      <c r="R230" s="100"/>
      <c r="U230" s="100"/>
      <c r="X230" s="100"/>
      <c r="Z230" s="100"/>
      <c r="AD230" s="100"/>
    </row>
    <row r="231" spans="1:30" ht="14.25">
      <c r="A231" s="93"/>
      <c r="B231" s="18">
        <v>25</v>
      </c>
      <c r="C231" s="108"/>
      <c r="D231" s="18">
        <v>25</v>
      </c>
      <c r="E231" s="109"/>
      <c r="F231" s="18">
        <v>25</v>
      </c>
      <c r="G231" s="149"/>
      <c r="H231" s="18">
        <v>25</v>
      </c>
      <c r="I231" s="90"/>
      <c r="J231" s="90"/>
      <c r="K231" s="90"/>
      <c r="L231" s="95"/>
      <c r="M231" s="95"/>
      <c r="N231" s="95"/>
      <c r="O231" s="95"/>
      <c r="R231" s="100"/>
      <c r="U231" s="100"/>
      <c r="X231" s="100"/>
      <c r="Z231" s="100"/>
      <c r="AD231" s="100"/>
    </row>
    <row r="232" spans="1:30" ht="14.25">
      <c r="A232" s="93"/>
      <c r="B232" s="18">
        <v>26</v>
      </c>
      <c r="C232" s="108"/>
      <c r="D232" s="18">
        <v>26</v>
      </c>
      <c r="E232" s="109"/>
      <c r="F232" s="18">
        <v>26</v>
      </c>
      <c r="G232" s="149"/>
      <c r="H232" s="18">
        <v>26</v>
      </c>
      <c r="I232" s="90"/>
      <c r="J232" s="90"/>
      <c r="K232" s="90"/>
      <c r="L232" s="95"/>
      <c r="M232" s="95"/>
      <c r="N232" s="95"/>
      <c r="O232" s="95"/>
      <c r="R232" s="100"/>
      <c r="U232" s="100"/>
      <c r="X232" s="100"/>
      <c r="Z232" s="100"/>
      <c r="AD232" s="100"/>
    </row>
    <row r="233" spans="1:30" ht="14.25">
      <c r="A233" s="93"/>
      <c r="B233" s="18">
        <v>27</v>
      </c>
      <c r="C233" s="108"/>
      <c r="D233" s="18">
        <v>27</v>
      </c>
      <c r="E233" s="109"/>
      <c r="F233" s="18">
        <v>27</v>
      </c>
      <c r="G233" s="149"/>
      <c r="H233" s="18">
        <v>27</v>
      </c>
      <c r="I233" s="90"/>
      <c r="J233" s="90"/>
      <c r="K233" s="90"/>
      <c r="L233" s="95"/>
      <c r="M233" s="95"/>
      <c r="N233" s="95"/>
      <c r="O233" s="95"/>
      <c r="R233" s="100"/>
      <c r="U233" s="100"/>
      <c r="X233" s="100"/>
      <c r="Z233" s="100"/>
      <c r="AD233" s="100"/>
    </row>
    <row r="234" spans="1:30" ht="14.25">
      <c r="A234" s="93"/>
      <c r="B234" s="18">
        <v>28</v>
      </c>
      <c r="C234" s="108"/>
      <c r="D234" s="18">
        <v>28</v>
      </c>
      <c r="E234" s="109"/>
      <c r="F234" s="18">
        <v>28</v>
      </c>
      <c r="G234" s="149"/>
      <c r="H234" s="18">
        <v>28</v>
      </c>
      <c r="I234" s="90"/>
      <c r="J234" s="90"/>
      <c r="K234" s="90"/>
      <c r="L234" s="95"/>
      <c r="M234" s="95"/>
      <c r="N234" s="95"/>
      <c r="O234" s="95"/>
      <c r="R234" s="100"/>
      <c r="U234" s="100"/>
      <c r="X234" s="100"/>
      <c r="Z234" s="100"/>
      <c r="AD234" s="100"/>
    </row>
    <row r="235" spans="1:30" ht="14.25">
      <c r="A235" s="93"/>
      <c r="B235" s="18">
        <v>29</v>
      </c>
      <c r="C235" s="108"/>
      <c r="D235" s="18">
        <v>29</v>
      </c>
      <c r="E235" s="109"/>
      <c r="F235" s="18">
        <v>29</v>
      </c>
      <c r="G235" s="149"/>
      <c r="H235" s="18">
        <v>29</v>
      </c>
      <c r="I235" s="90"/>
      <c r="J235" s="90"/>
      <c r="K235" s="90"/>
      <c r="L235" s="95"/>
      <c r="M235" s="95"/>
      <c r="N235" s="95"/>
      <c r="O235" s="95"/>
      <c r="R235" s="100"/>
      <c r="U235" s="100"/>
      <c r="X235" s="100"/>
      <c r="Z235" s="100"/>
      <c r="AD235" s="100"/>
    </row>
    <row r="236" spans="1:30" ht="14.25">
      <c r="A236" s="93"/>
      <c r="B236" s="18">
        <v>30</v>
      </c>
      <c r="C236" s="108"/>
      <c r="D236" s="18">
        <v>30</v>
      </c>
      <c r="E236" s="109"/>
      <c r="F236" s="18">
        <v>30</v>
      </c>
      <c r="G236" s="149"/>
      <c r="H236" s="18">
        <v>30</v>
      </c>
      <c r="I236" s="90"/>
      <c r="J236" s="90"/>
      <c r="K236" s="90"/>
      <c r="L236" s="95"/>
      <c r="M236" s="95"/>
      <c r="N236" s="95"/>
      <c r="O236" s="95"/>
      <c r="R236" s="100"/>
      <c r="U236" s="100"/>
      <c r="X236" s="100"/>
      <c r="Z236" s="100"/>
      <c r="AD236" s="100"/>
    </row>
    <row r="237" spans="1:30" ht="14.25">
      <c r="A237" s="93"/>
      <c r="B237" s="18">
        <v>31</v>
      </c>
      <c r="C237" s="108"/>
      <c r="D237" s="18">
        <v>31</v>
      </c>
      <c r="E237" s="109"/>
      <c r="F237" s="18">
        <v>31</v>
      </c>
      <c r="G237" s="149"/>
      <c r="H237" s="18">
        <v>31</v>
      </c>
      <c r="I237" s="90"/>
      <c r="J237" s="90"/>
      <c r="K237" s="90"/>
      <c r="L237" s="95"/>
      <c r="M237" s="95"/>
      <c r="N237" s="95"/>
      <c r="O237" s="95"/>
      <c r="R237" s="100"/>
      <c r="U237" s="100"/>
      <c r="X237" s="100"/>
      <c r="Z237" s="100"/>
      <c r="AD237" s="100"/>
    </row>
    <row r="238" spans="1:30" ht="14.25">
      <c r="A238" s="93"/>
      <c r="B238" s="18">
        <v>32</v>
      </c>
      <c r="C238" s="108"/>
      <c r="D238" s="18">
        <v>32</v>
      </c>
      <c r="E238" s="109"/>
      <c r="F238" s="18">
        <v>32</v>
      </c>
      <c r="G238" s="149"/>
      <c r="H238" s="18">
        <v>32</v>
      </c>
      <c r="I238" s="90"/>
      <c r="J238" s="90"/>
      <c r="K238" s="90"/>
      <c r="L238" s="95"/>
      <c r="M238" s="95"/>
      <c r="N238" s="95"/>
      <c r="O238" s="95"/>
      <c r="R238" s="100"/>
      <c r="U238" s="100"/>
      <c r="X238" s="100"/>
      <c r="Z238" s="100"/>
      <c r="AD238" s="100"/>
    </row>
    <row r="239" spans="1:30" ht="14.25">
      <c r="A239" s="93"/>
      <c r="B239" s="18">
        <v>33</v>
      </c>
      <c r="C239" s="108"/>
      <c r="D239" s="18">
        <v>33</v>
      </c>
      <c r="E239" s="109"/>
      <c r="F239" s="18">
        <v>33</v>
      </c>
      <c r="G239" s="149"/>
      <c r="H239" s="18">
        <v>33</v>
      </c>
      <c r="I239" s="90"/>
      <c r="J239" s="90"/>
      <c r="K239" s="90"/>
      <c r="L239" s="95"/>
      <c r="M239" s="95"/>
      <c r="N239" s="95"/>
      <c r="O239" s="95"/>
      <c r="R239" s="100"/>
      <c r="U239" s="100"/>
      <c r="X239" s="100"/>
      <c r="Z239" s="100"/>
      <c r="AD239" s="100"/>
    </row>
    <row r="240" spans="1:30" ht="14.25">
      <c r="A240" s="93"/>
      <c r="B240" s="18">
        <v>34</v>
      </c>
      <c r="C240" s="108"/>
      <c r="D240" s="18">
        <v>34</v>
      </c>
      <c r="E240" s="109"/>
      <c r="F240" s="18">
        <v>34</v>
      </c>
      <c r="G240" s="149"/>
      <c r="H240" s="18">
        <v>34</v>
      </c>
      <c r="I240" s="90"/>
      <c r="J240" s="90"/>
      <c r="K240" s="90"/>
      <c r="L240" s="95"/>
      <c r="M240" s="95"/>
      <c r="N240" s="95"/>
      <c r="O240" s="95"/>
      <c r="R240" s="100"/>
      <c r="U240" s="100"/>
      <c r="X240" s="100"/>
      <c r="Z240" s="100"/>
      <c r="AD240" s="100"/>
    </row>
    <row r="241" spans="1:30" ht="14.25">
      <c r="A241" s="93"/>
      <c r="B241" s="18">
        <v>35</v>
      </c>
      <c r="C241" s="108"/>
      <c r="D241" s="18">
        <v>35</v>
      </c>
      <c r="E241" s="109"/>
      <c r="F241" s="18">
        <v>35</v>
      </c>
      <c r="G241" s="149"/>
      <c r="H241" s="18">
        <v>35</v>
      </c>
      <c r="I241" s="90"/>
      <c r="J241" s="90"/>
      <c r="K241" s="90"/>
      <c r="L241" s="95"/>
      <c r="M241" s="95"/>
      <c r="N241" s="95"/>
      <c r="O241" s="95"/>
      <c r="R241" s="100"/>
      <c r="U241" s="100"/>
      <c r="X241" s="100"/>
      <c r="Z241" s="100"/>
      <c r="AD241" s="100"/>
    </row>
    <row r="242" spans="1:30" ht="14.25">
      <c r="A242" s="93"/>
      <c r="B242" s="18">
        <v>36</v>
      </c>
      <c r="C242" s="108"/>
      <c r="D242" s="18">
        <v>36</v>
      </c>
      <c r="E242" s="109"/>
      <c r="F242" s="18">
        <v>36</v>
      </c>
      <c r="G242" s="149"/>
      <c r="H242" s="18">
        <v>36</v>
      </c>
      <c r="I242" s="90"/>
      <c r="J242" s="90"/>
      <c r="K242" s="90"/>
      <c r="L242" s="95"/>
      <c r="M242" s="95"/>
      <c r="N242" s="95"/>
      <c r="O242" s="95"/>
      <c r="R242" s="100"/>
      <c r="U242" s="100"/>
      <c r="X242" s="100"/>
      <c r="Z242" s="100"/>
      <c r="AD242" s="100"/>
    </row>
    <row r="243" spans="1:30" ht="14.25">
      <c r="A243" s="93"/>
      <c r="B243" s="18">
        <v>37</v>
      </c>
      <c r="C243" s="108"/>
      <c r="D243" s="18">
        <v>37</v>
      </c>
      <c r="E243" s="109"/>
      <c r="F243" s="18">
        <v>37</v>
      </c>
      <c r="G243" s="149"/>
      <c r="H243" s="18">
        <v>37</v>
      </c>
      <c r="I243" s="90"/>
      <c r="J243" s="90"/>
      <c r="K243" s="90"/>
      <c r="L243" s="95"/>
      <c r="M243" s="95"/>
      <c r="N243" s="95"/>
      <c r="O243" s="95"/>
      <c r="R243" s="100"/>
      <c r="U243" s="100"/>
      <c r="X243" s="100"/>
      <c r="Z243" s="100"/>
      <c r="AD243" s="100"/>
    </row>
    <row r="244" spans="1:30" ht="14.25">
      <c r="A244" s="93"/>
      <c r="B244" s="18">
        <v>38</v>
      </c>
      <c r="C244" s="108"/>
      <c r="D244" s="18">
        <v>38</v>
      </c>
      <c r="E244" s="109"/>
      <c r="F244" s="18">
        <v>38</v>
      </c>
      <c r="G244" s="149"/>
      <c r="H244" s="18">
        <v>38</v>
      </c>
      <c r="I244" s="90"/>
      <c r="J244" s="90"/>
      <c r="K244" s="90"/>
      <c r="L244" s="95"/>
      <c r="M244" s="95"/>
      <c r="N244" s="95"/>
      <c r="O244" s="95"/>
      <c r="R244" s="100"/>
      <c r="U244" s="100"/>
      <c r="X244" s="100"/>
      <c r="Z244" s="100"/>
      <c r="AD244" s="100"/>
    </row>
    <row r="245" spans="1:30" ht="14.25">
      <c r="A245" s="93"/>
      <c r="B245" s="18">
        <v>39</v>
      </c>
      <c r="C245" s="108"/>
      <c r="D245" s="18">
        <v>39</v>
      </c>
      <c r="E245" s="109"/>
      <c r="F245" s="18">
        <v>39</v>
      </c>
      <c r="G245" s="149"/>
      <c r="H245" s="18">
        <v>39</v>
      </c>
      <c r="I245" s="90"/>
      <c r="J245" s="90"/>
      <c r="K245" s="90"/>
      <c r="L245" s="95"/>
      <c r="M245" s="95"/>
      <c r="N245" s="95"/>
      <c r="O245" s="95"/>
      <c r="R245" s="100"/>
      <c r="U245" s="100"/>
      <c r="X245" s="100"/>
      <c r="Z245" s="100"/>
      <c r="AD245" s="100"/>
    </row>
    <row r="246" spans="1:30" ht="14.25">
      <c r="A246" s="93"/>
      <c r="B246" s="18">
        <v>40</v>
      </c>
      <c r="C246" s="108"/>
      <c r="D246" s="18">
        <v>40</v>
      </c>
      <c r="E246" s="109"/>
      <c r="F246" s="18">
        <v>40</v>
      </c>
      <c r="G246" s="149"/>
      <c r="H246" s="18">
        <v>40</v>
      </c>
      <c r="I246" s="90"/>
      <c r="J246" s="90"/>
      <c r="K246" s="90"/>
      <c r="L246" s="95"/>
      <c r="M246" s="95"/>
      <c r="N246" s="95"/>
      <c r="O246" s="95"/>
      <c r="R246" s="100"/>
      <c r="U246" s="100"/>
      <c r="X246" s="100"/>
      <c r="Z246" s="100"/>
      <c r="AD246" s="100"/>
    </row>
    <row r="247" spans="1:30" ht="14.25">
      <c r="A247" s="93"/>
      <c r="B247" s="18">
        <v>41</v>
      </c>
      <c r="C247" s="108"/>
      <c r="D247" s="18">
        <v>41</v>
      </c>
      <c r="E247" s="109"/>
      <c r="F247" s="18">
        <v>41</v>
      </c>
      <c r="G247" s="149"/>
      <c r="H247" s="18">
        <v>41</v>
      </c>
      <c r="I247" s="90"/>
      <c r="J247" s="90"/>
      <c r="K247" s="90"/>
      <c r="L247" s="95"/>
      <c r="M247" s="95"/>
      <c r="N247" s="95"/>
      <c r="O247" s="95"/>
      <c r="R247" s="100"/>
      <c r="U247" s="100"/>
      <c r="X247" s="100"/>
      <c r="Z247" s="100"/>
      <c r="AD247" s="100"/>
    </row>
    <row r="248" spans="1:30" ht="14.25">
      <c r="A248" s="93"/>
      <c r="B248" s="18">
        <v>42</v>
      </c>
      <c r="C248" s="108"/>
      <c r="D248" s="18">
        <v>42</v>
      </c>
      <c r="E248" s="109"/>
      <c r="F248" s="18">
        <v>42</v>
      </c>
      <c r="G248" s="149"/>
      <c r="H248" s="18">
        <v>42</v>
      </c>
      <c r="I248" s="90"/>
      <c r="J248" s="90"/>
      <c r="K248" s="90"/>
      <c r="L248" s="95"/>
      <c r="M248" s="95"/>
      <c r="N248" s="95"/>
      <c r="O248" s="95"/>
      <c r="R248" s="100"/>
      <c r="U248" s="100"/>
      <c r="X248" s="100"/>
      <c r="Z248" s="100"/>
      <c r="AD248" s="100"/>
    </row>
    <row r="249" spans="1:30" ht="14.25">
      <c r="A249" s="93"/>
      <c r="B249" s="18">
        <v>43</v>
      </c>
      <c r="C249" s="108"/>
      <c r="D249" s="18">
        <v>43</v>
      </c>
      <c r="E249" s="109"/>
      <c r="F249" s="18">
        <v>43</v>
      </c>
      <c r="G249" s="149"/>
      <c r="H249" s="18">
        <v>43</v>
      </c>
      <c r="I249" s="90"/>
      <c r="J249" s="90"/>
      <c r="K249" s="90"/>
      <c r="L249" s="95"/>
      <c r="M249" s="95"/>
      <c r="N249" s="95"/>
      <c r="O249" s="95"/>
      <c r="R249" s="100"/>
      <c r="U249" s="100"/>
      <c r="X249" s="100"/>
      <c r="Z249" s="100"/>
      <c r="AD249" s="100"/>
    </row>
    <row r="250" spans="1:30" ht="14.25">
      <c r="A250" s="93"/>
      <c r="B250" s="18">
        <v>44</v>
      </c>
      <c r="C250" s="108"/>
      <c r="D250" s="18">
        <v>44</v>
      </c>
      <c r="E250" s="109"/>
      <c r="F250" s="18">
        <v>44</v>
      </c>
      <c r="G250" s="149"/>
      <c r="H250" s="18">
        <v>44</v>
      </c>
      <c r="I250" s="90"/>
      <c r="J250" s="90"/>
      <c r="K250" s="90"/>
      <c r="L250" s="95"/>
      <c r="M250" s="95"/>
      <c r="N250" s="95"/>
      <c r="O250" s="95"/>
      <c r="R250" s="100"/>
      <c r="U250" s="100"/>
      <c r="X250" s="100"/>
      <c r="Z250" s="100"/>
      <c r="AD250" s="100"/>
    </row>
    <row r="251" spans="1:30" ht="14.25">
      <c r="A251" s="93"/>
      <c r="B251" s="18">
        <v>45</v>
      </c>
      <c r="C251" s="108"/>
      <c r="D251" s="18">
        <v>45</v>
      </c>
      <c r="E251" s="109"/>
      <c r="F251" s="18">
        <v>45</v>
      </c>
      <c r="G251" s="149"/>
      <c r="H251" s="18">
        <v>45</v>
      </c>
      <c r="I251" s="90"/>
      <c r="J251" s="90"/>
      <c r="K251" s="90"/>
      <c r="L251" s="95"/>
      <c r="M251" s="95"/>
      <c r="N251" s="95"/>
      <c r="O251" s="95"/>
      <c r="R251" s="100"/>
      <c r="U251" s="100"/>
      <c r="X251" s="100"/>
      <c r="Z251" s="100"/>
      <c r="AD251" s="100"/>
    </row>
    <row r="252" spans="1:30" ht="14.25">
      <c r="A252" s="93"/>
      <c r="B252" s="18">
        <v>46</v>
      </c>
      <c r="C252" s="108"/>
      <c r="D252" s="18">
        <v>46</v>
      </c>
      <c r="E252" s="109"/>
      <c r="F252" s="18">
        <v>46</v>
      </c>
      <c r="G252" s="149"/>
      <c r="H252" s="18">
        <v>46</v>
      </c>
      <c r="I252" s="90"/>
      <c r="J252" s="90"/>
      <c r="K252" s="90"/>
      <c r="L252" s="95"/>
      <c r="M252" s="95"/>
      <c r="N252" s="95"/>
      <c r="O252" s="95"/>
      <c r="R252" s="100"/>
      <c r="U252" s="100"/>
      <c r="X252" s="100"/>
      <c r="Z252" s="100"/>
      <c r="AD252" s="100"/>
    </row>
    <row r="253" spans="1:30" ht="14.25">
      <c r="A253" s="93"/>
      <c r="B253" s="18">
        <v>47</v>
      </c>
      <c r="C253" s="108"/>
      <c r="D253" s="18">
        <v>47</v>
      </c>
      <c r="E253" s="109"/>
      <c r="F253" s="18">
        <v>47</v>
      </c>
      <c r="G253" s="149"/>
      <c r="H253" s="18">
        <v>47</v>
      </c>
      <c r="I253" s="90"/>
      <c r="J253" s="90"/>
      <c r="K253" s="90"/>
      <c r="L253" s="95"/>
      <c r="M253" s="95"/>
      <c r="N253" s="95"/>
      <c r="O253" s="95"/>
      <c r="R253" s="100"/>
      <c r="U253" s="100"/>
      <c r="X253" s="100"/>
      <c r="Z253" s="100"/>
      <c r="AD253" s="100"/>
    </row>
    <row r="254" spans="1:30" ht="14.25">
      <c r="A254" s="93"/>
      <c r="B254" s="18">
        <v>48</v>
      </c>
      <c r="C254" s="108"/>
      <c r="D254" s="18">
        <v>48</v>
      </c>
      <c r="E254" s="109"/>
      <c r="F254" s="18">
        <v>48</v>
      </c>
      <c r="G254" s="149"/>
      <c r="H254" s="18">
        <v>48</v>
      </c>
      <c r="I254" s="90"/>
      <c r="J254" s="90"/>
      <c r="K254" s="90"/>
      <c r="L254" s="95"/>
      <c r="M254" s="95"/>
      <c r="N254" s="95"/>
      <c r="O254" s="95"/>
      <c r="R254" s="100"/>
      <c r="U254" s="100"/>
      <c r="X254" s="100"/>
      <c r="Z254" s="100"/>
      <c r="AD254" s="100"/>
    </row>
    <row r="255" spans="1:30" ht="14.25">
      <c r="A255" s="93"/>
      <c r="B255" s="18">
        <v>49</v>
      </c>
      <c r="C255" s="108"/>
      <c r="D255" s="18">
        <v>49</v>
      </c>
      <c r="E255" s="109"/>
      <c r="F255" s="18">
        <v>49</v>
      </c>
      <c r="G255" s="149"/>
      <c r="H255" s="18">
        <v>49</v>
      </c>
      <c r="I255" s="90"/>
      <c r="J255" s="90"/>
      <c r="K255" s="90"/>
      <c r="L255" s="95"/>
      <c r="M255" s="95"/>
      <c r="N255" s="95"/>
      <c r="O255" s="95"/>
      <c r="R255" s="100"/>
      <c r="U255" s="100"/>
      <c r="X255" s="100"/>
      <c r="Z255" s="100"/>
      <c r="AD255" s="100"/>
    </row>
    <row r="256" spans="1:30" ht="14.25">
      <c r="A256" s="93"/>
      <c r="B256" s="18">
        <v>50</v>
      </c>
      <c r="C256" s="108"/>
      <c r="D256" s="18">
        <v>50</v>
      </c>
      <c r="E256" s="109"/>
      <c r="F256" s="18">
        <v>50</v>
      </c>
      <c r="G256" s="149"/>
      <c r="H256" s="18">
        <v>50</v>
      </c>
      <c r="I256" s="90"/>
      <c r="J256" s="90"/>
      <c r="K256" s="90"/>
      <c r="L256" s="95"/>
      <c r="M256" s="95"/>
      <c r="N256" s="95"/>
      <c r="O256" s="95"/>
      <c r="R256" s="100"/>
      <c r="U256" s="100"/>
      <c r="X256" s="100"/>
      <c r="Z256" s="100"/>
      <c r="AD256" s="100"/>
    </row>
    <row r="257" spans="1:30" ht="14.25">
      <c r="A257" s="93"/>
      <c r="B257" s="18">
        <v>51</v>
      </c>
      <c r="C257" s="108"/>
      <c r="D257" s="18">
        <v>51</v>
      </c>
      <c r="E257" s="109"/>
      <c r="F257" s="18">
        <v>51</v>
      </c>
      <c r="G257" s="149"/>
      <c r="H257" s="18">
        <v>51</v>
      </c>
      <c r="I257" s="90"/>
      <c r="J257" s="90"/>
      <c r="K257" s="90"/>
      <c r="L257" s="95"/>
      <c r="M257" s="95"/>
      <c r="N257" s="95"/>
      <c r="O257" s="95"/>
      <c r="R257" s="100"/>
      <c r="U257" s="100"/>
      <c r="X257" s="100"/>
      <c r="Z257" s="100"/>
      <c r="AD257" s="100"/>
    </row>
    <row r="258" spans="1:30" ht="24.75" customHeight="1">
      <c r="A258" s="200" t="s">
        <v>101</v>
      </c>
      <c r="B258" s="103">
        <v>1</v>
      </c>
      <c r="C258" s="130"/>
      <c r="D258" s="103">
        <v>1</v>
      </c>
      <c r="E258" s="131"/>
      <c r="F258" s="103">
        <v>1</v>
      </c>
      <c r="G258" s="150"/>
      <c r="H258" s="103">
        <v>1</v>
      </c>
      <c r="I258" s="131"/>
      <c r="J258" s="131"/>
      <c r="K258" s="131"/>
      <c r="L258" s="97"/>
      <c r="M258" s="97"/>
      <c r="N258" s="97"/>
      <c r="O258" s="97"/>
      <c r="R258" s="100"/>
      <c r="U258" s="100"/>
      <c r="X258" s="100"/>
      <c r="Z258" s="100"/>
      <c r="AD258" s="100"/>
    </row>
    <row r="259" spans="1:30" ht="14.25">
      <c r="A259" s="93"/>
      <c r="B259" s="18">
        <v>2</v>
      </c>
      <c r="C259" s="108"/>
      <c r="D259" s="18">
        <v>2</v>
      </c>
      <c r="E259" s="109"/>
      <c r="F259" s="18">
        <v>2</v>
      </c>
      <c r="G259" s="149"/>
      <c r="H259" s="18">
        <v>2</v>
      </c>
      <c r="I259" s="90"/>
      <c r="J259" s="90"/>
      <c r="K259" s="90"/>
      <c r="L259" s="95"/>
      <c r="M259" s="95"/>
      <c r="N259" s="95"/>
      <c r="O259" s="95"/>
      <c r="R259" s="100"/>
      <c r="U259" s="100"/>
      <c r="X259" s="100"/>
      <c r="Z259" s="100"/>
      <c r="AD259" s="100"/>
    </row>
    <row r="260" spans="1:30" ht="14.25">
      <c r="A260" s="93"/>
      <c r="B260" s="18">
        <v>3</v>
      </c>
      <c r="C260" s="108"/>
      <c r="D260" s="18">
        <v>3</v>
      </c>
      <c r="E260" s="109"/>
      <c r="F260" s="18">
        <v>3</v>
      </c>
      <c r="G260" s="149"/>
      <c r="H260" s="18">
        <v>3</v>
      </c>
      <c r="I260" s="90"/>
      <c r="J260" s="90"/>
      <c r="K260" s="90"/>
      <c r="L260" s="95"/>
      <c r="M260" s="95"/>
      <c r="N260" s="95"/>
      <c r="O260" s="95"/>
      <c r="R260" s="100"/>
      <c r="U260" s="100"/>
      <c r="X260" s="100"/>
      <c r="Z260" s="100"/>
      <c r="AD260" s="100"/>
    </row>
    <row r="261" spans="1:30" ht="14.25">
      <c r="A261" s="93"/>
      <c r="B261" s="18">
        <v>4</v>
      </c>
      <c r="C261" s="108"/>
      <c r="D261" s="18">
        <v>4</v>
      </c>
      <c r="E261" s="109"/>
      <c r="F261" s="18">
        <v>4</v>
      </c>
      <c r="G261" s="149"/>
      <c r="H261" s="18">
        <v>4</v>
      </c>
      <c r="I261" s="90"/>
      <c r="J261" s="90"/>
      <c r="K261" s="90"/>
      <c r="L261" s="95"/>
      <c r="M261" s="95"/>
      <c r="N261" s="95"/>
      <c r="O261" s="95"/>
      <c r="R261" s="100"/>
      <c r="U261" s="100"/>
      <c r="X261" s="100"/>
      <c r="Z261" s="100"/>
      <c r="AD261" s="100"/>
    </row>
    <row r="262" spans="1:30" ht="14.25">
      <c r="A262" s="93"/>
      <c r="B262" s="18">
        <v>5</v>
      </c>
      <c r="C262" s="108"/>
      <c r="D262" s="18">
        <v>5</v>
      </c>
      <c r="E262" s="109"/>
      <c r="F262" s="18">
        <v>5</v>
      </c>
      <c r="G262" s="149"/>
      <c r="H262" s="18">
        <v>5</v>
      </c>
      <c r="I262" s="90"/>
      <c r="J262" s="90"/>
      <c r="K262" s="90"/>
      <c r="L262" s="95"/>
      <c r="M262" s="95"/>
      <c r="N262" s="95"/>
      <c r="O262" s="95"/>
      <c r="R262" s="100"/>
      <c r="U262" s="100"/>
      <c r="X262" s="100"/>
      <c r="Z262" s="100"/>
      <c r="AD262" s="100"/>
    </row>
    <row r="263" spans="1:30" ht="14.25">
      <c r="A263" s="93"/>
      <c r="B263" s="18">
        <v>6</v>
      </c>
      <c r="C263" s="108"/>
      <c r="D263" s="18">
        <v>6</v>
      </c>
      <c r="E263" s="109"/>
      <c r="F263" s="18">
        <v>6</v>
      </c>
      <c r="G263" s="149"/>
      <c r="H263" s="18">
        <v>6</v>
      </c>
      <c r="I263" s="90"/>
      <c r="J263" s="90"/>
      <c r="K263" s="90"/>
      <c r="L263" s="95"/>
      <c r="M263" s="95"/>
      <c r="N263" s="95"/>
      <c r="O263" s="95"/>
      <c r="R263" s="100"/>
      <c r="U263" s="100"/>
      <c r="X263" s="100"/>
      <c r="Z263" s="100"/>
      <c r="AD263" s="100"/>
    </row>
    <row r="264" spans="1:30" ht="14.25">
      <c r="A264" s="93"/>
      <c r="B264" s="18">
        <v>7</v>
      </c>
      <c r="C264" s="108"/>
      <c r="D264" s="18">
        <v>7</v>
      </c>
      <c r="E264" s="109"/>
      <c r="F264" s="18">
        <v>7</v>
      </c>
      <c r="G264" s="149"/>
      <c r="H264" s="18">
        <v>7</v>
      </c>
      <c r="I264" s="90"/>
      <c r="J264" s="90"/>
      <c r="K264" s="90"/>
      <c r="L264" s="95"/>
      <c r="M264" s="95"/>
      <c r="N264" s="95"/>
      <c r="O264" s="95"/>
      <c r="R264" s="100"/>
      <c r="U264" s="100"/>
      <c r="X264" s="100"/>
      <c r="Z264" s="100"/>
      <c r="AD264" s="100"/>
    </row>
    <row r="265" spans="1:30" ht="14.25">
      <c r="A265" s="93"/>
      <c r="B265" s="18">
        <v>8</v>
      </c>
      <c r="C265" s="108"/>
      <c r="D265" s="18">
        <v>8</v>
      </c>
      <c r="E265" s="109"/>
      <c r="F265" s="18">
        <v>8</v>
      </c>
      <c r="G265" s="149"/>
      <c r="H265" s="18">
        <v>8</v>
      </c>
      <c r="I265" s="90"/>
      <c r="J265" s="90"/>
      <c r="K265" s="90"/>
      <c r="L265" s="95"/>
      <c r="M265" s="95"/>
      <c r="N265" s="95"/>
      <c r="O265" s="95"/>
      <c r="R265" s="100"/>
      <c r="U265" s="100"/>
      <c r="X265" s="100"/>
      <c r="Z265" s="100"/>
      <c r="AD265" s="100"/>
    </row>
    <row r="266" spans="1:30" ht="14.25">
      <c r="A266" s="93"/>
      <c r="B266" s="18">
        <v>9</v>
      </c>
      <c r="C266" s="108"/>
      <c r="D266" s="18">
        <v>9</v>
      </c>
      <c r="E266" s="109"/>
      <c r="F266" s="18">
        <v>9</v>
      </c>
      <c r="G266" s="149"/>
      <c r="H266" s="18">
        <v>9</v>
      </c>
      <c r="I266" s="90"/>
      <c r="J266" s="90"/>
      <c r="K266" s="90"/>
      <c r="L266" s="95"/>
      <c r="M266" s="95"/>
      <c r="N266" s="95"/>
      <c r="O266" s="95"/>
      <c r="R266" s="100"/>
      <c r="U266" s="100"/>
      <c r="X266" s="100"/>
      <c r="Z266" s="100"/>
      <c r="AD266" s="100"/>
    </row>
    <row r="267" spans="1:30" ht="14.25">
      <c r="A267" s="93"/>
      <c r="B267" s="18">
        <v>10</v>
      </c>
      <c r="C267" s="108"/>
      <c r="D267" s="18">
        <v>10</v>
      </c>
      <c r="E267" s="109"/>
      <c r="F267" s="18">
        <v>10</v>
      </c>
      <c r="G267" s="149"/>
      <c r="H267" s="18">
        <v>10</v>
      </c>
      <c r="I267" s="90"/>
      <c r="J267" s="90"/>
      <c r="K267" s="90"/>
      <c r="L267" s="95"/>
      <c r="M267" s="95"/>
      <c r="N267" s="95"/>
      <c r="O267" s="95"/>
      <c r="R267" s="100"/>
      <c r="U267" s="100"/>
      <c r="X267" s="100"/>
      <c r="Z267" s="100"/>
      <c r="AD267" s="100"/>
    </row>
    <row r="268" spans="1:30" ht="14.25">
      <c r="A268" s="93"/>
      <c r="B268" s="18">
        <v>11</v>
      </c>
      <c r="C268" s="108"/>
      <c r="D268" s="18">
        <v>11</v>
      </c>
      <c r="E268" s="109"/>
      <c r="F268" s="18">
        <v>11</v>
      </c>
      <c r="G268" s="149"/>
      <c r="H268" s="18">
        <v>11</v>
      </c>
      <c r="I268" s="90"/>
      <c r="J268" s="90"/>
      <c r="K268" s="90"/>
      <c r="L268" s="95"/>
      <c r="M268" s="95"/>
      <c r="N268" s="95"/>
      <c r="O268" s="95"/>
      <c r="R268" s="100"/>
      <c r="U268" s="100"/>
      <c r="X268" s="100"/>
      <c r="Z268" s="100"/>
      <c r="AD268" s="100"/>
    </row>
    <row r="269" spans="1:30" ht="14.25">
      <c r="A269" s="93"/>
      <c r="B269" s="18">
        <v>12</v>
      </c>
      <c r="C269" s="108"/>
      <c r="D269" s="18">
        <v>12</v>
      </c>
      <c r="E269" s="109"/>
      <c r="F269" s="18">
        <v>12</v>
      </c>
      <c r="G269" s="149"/>
      <c r="H269" s="18">
        <v>12</v>
      </c>
      <c r="I269" s="90"/>
      <c r="J269" s="90"/>
      <c r="K269" s="90"/>
      <c r="L269" s="95"/>
      <c r="M269" s="95"/>
      <c r="N269" s="95"/>
      <c r="O269" s="95"/>
      <c r="R269" s="100"/>
      <c r="U269" s="100"/>
      <c r="X269" s="100"/>
      <c r="Z269" s="100"/>
      <c r="AD269" s="100"/>
    </row>
    <row r="270" spans="1:30" ht="14.25">
      <c r="A270" s="93"/>
      <c r="B270" s="18">
        <v>13</v>
      </c>
      <c r="C270" s="108"/>
      <c r="D270" s="18">
        <v>13</v>
      </c>
      <c r="E270" s="109"/>
      <c r="F270" s="18">
        <v>13</v>
      </c>
      <c r="G270" s="149"/>
      <c r="H270" s="18">
        <v>13</v>
      </c>
      <c r="I270" s="90"/>
      <c r="J270" s="90"/>
      <c r="K270" s="90"/>
      <c r="L270" s="95"/>
      <c r="M270" s="95"/>
      <c r="N270" s="95"/>
      <c r="O270" s="95"/>
      <c r="R270" s="100"/>
      <c r="U270" s="100"/>
      <c r="X270" s="100"/>
      <c r="Z270" s="100"/>
      <c r="AD270" s="100"/>
    </row>
    <row r="271" spans="1:30" ht="14.25">
      <c r="A271" s="93"/>
      <c r="B271" s="18">
        <v>14</v>
      </c>
      <c r="C271" s="108"/>
      <c r="D271" s="18">
        <v>14</v>
      </c>
      <c r="E271" s="109"/>
      <c r="F271" s="18">
        <v>14</v>
      </c>
      <c r="G271" s="149"/>
      <c r="H271" s="18">
        <v>14</v>
      </c>
      <c r="I271" s="90"/>
      <c r="J271" s="90"/>
      <c r="K271" s="90"/>
      <c r="L271" s="95"/>
      <c r="M271" s="95"/>
      <c r="N271" s="95"/>
      <c r="O271" s="95"/>
      <c r="R271" s="100"/>
      <c r="U271" s="100"/>
      <c r="X271" s="100"/>
      <c r="Z271" s="100"/>
      <c r="AD271" s="100"/>
    </row>
    <row r="272" spans="1:30" ht="14.25">
      <c r="A272" s="93"/>
      <c r="B272" s="18">
        <v>15</v>
      </c>
      <c r="C272" s="108"/>
      <c r="D272" s="18">
        <v>15</v>
      </c>
      <c r="E272" s="109"/>
      <c r="F272" s="18">
        <v>15</v>
      </c>
      <c r="G272" s="149"/>
      <c r="H272" s="18">
        <v>15</v>
      </c>
      <c r="I272" s="90"/>
      <c r="J272" s="90"/>
      <c r="K272" s="90"/>
      <c r="L272" s="95"/>
      <c r="M272" s="95"/>
      <c r="N272" s="95"/>
      <c r="O272" s="95"/>
      <c r="R272" s="100"/>
      <c r="U272" s="100"/>
      <c r="X272" s="100"/>
      <c r="Z272" s="100"/>
      <c r="AD272" s="100"/>
    </row>
    <row r="273" spans="1:30" ht="14.25">
      <c r="A273" s="93"/>
      <c r="B273" s="18">
        <v>16</v>
      </c>
      <c r="C273" s="108"/>
      <c r="D273" s="18">
        <v>16</v>
      </c>
      <c r="E273" s="109"/>
      <c r="F273" s="18">
        <v>16</v>
      </c>
      <c r="G273" s="149"/>
      <c r="H273" s="18">
        <v>16</v>
      </c>
      <c r="I273" s="90"/>
      <c r="J273" s="90"/>
      <c r="K273" s="90"/>
      <c r="L273" s="95"/>
      <c r="M273" s="95"/>
      <c r="N273" s="95"/>
      <c r="O273" s="95"/>
      <c r="R273" s="100"/>
      <c r="U273" s="100"/>
      <c r="X273" s="100"/>
      <c r="Z273" s="100"/>
      <c r="AD273" s="100"/>
    </row>
    <row r="274" spans="1:30" ht="14.25">
      <c r="A274" s="93"/>
      <c r="B274" s="18">
        <v>17</v>
      </c>
      <c r="C274" s="108"/>
      <c r="D274" s="18">
        <v>17</v>
      </c>
      <c r="E274" s="109"/>
      <c r="F274" s="18">
        <v>17</v>
      </c>
      <c r="G274" s="149"/>
      <c r="H274" s="18">
        <v>17</v>
      </c>
      <c r="I274" s="90"/>
      <c r="J274" s="90"/>
      <c r="K274" s="90"/>
      <c r="L274" s="95"/>
      <c r="M274" s="95"/>
      <c r="N274" s="95"/>
      <c r="O274" s="95"/>
      <c r="R274" s="100"/>
      <c r="U274" s="100"/>
      <c r="X274" s="100"/>
      <c r="Z274" s="100"/>
      <c r="AD274" s="100"/>
    </row>
    <row r="275" spans="1:30" ht="14.25">
      <c r="A275" s="93"/>
      <c r="B275" s="18">
        <v>18</v>
      </c>
      <c r="C275" s="108"/>
      <c r="D275" s="18">
        <v>18</v>
      </c>
      <c r="E275" s="109"/>
      <c r="F275" s="18">
        <v>18</v>
      </c>
      <c r="G275" s="149"/>
      <c r="H275" s="18">
        <v>18</v>
      </c>
      <c r="I275" s="90"/>
      <c r="J275" s="90"/>
      <c r="K275" s="90"/>
      <c r="L275" s="95"/>
      <c r="M275" s="95"/>
      <c r="N275" s="95"/>
      <c r="O275" s="95"/>
      <c r="R275" s="100"/>
      <c r="U275" s="100"/>
      <c r="X275" s="100"/>
      <c r="Z275" s="100"/>
      <c r="AD275" s="100"/>
    </row>
    <row r="276" spans="1:30" ht="14.25">
      <c r="A276" s="93"/>
      <c r="B276" s="18">
        <v>19</v>
      </c>
      <c r="C276" s="108"/>
      <c r="D276" s="18">
        <v>19</v>
      </c>
      <c r="E276" s="109"/>
      <c r="F276" s="18">
        <v>19</v>
      </c>
      <c r="G276" s="149"/>
      <c r="H276" s="18">
        <v>19</v>
      </c>
      <c r="I276" s="90"/>
      <c r="J276" s="90"/>
      <c r="K276" s="90"/>
      <c r="L276" s="95"/>
      <c r="M276" s="95"/>
      <c r="N276" s="95"/>
      <c r="O276" s="95"/>
      <c r="R276" s="100"/>
      <c r="U276" s="100"/>
      <c r="X276" s="100"/>
      <c r="Z276" s="100"/>
      <c r="AD276" s="100"/>
    </row>
    <row r="277" spans="1:30" ht="14.25">
      <c r="A277" s="93"/>
      <c r="B277" s="18">
        <v>20</v>
      </c>
      <c r="C277" s="108"/>
      <c r="D277" s="18">
        <v>20</v>
      </c>
      <c r="E277" s="109"/>
      <c r="F277" s="18">
        <v>20</v>
      </c>
      <c r="G277" s="149"/>
      <c r="H277" s="18">
        <v>20</v>
      </c>
      <c r="I277" s="90"/>
      <c r="J277" s="90"/>
      <c r="K277" s="90"/>
      <c r="L277" s="95"/>
      <c r="M277" s="95"/>
      <c r="N277" s="95"/>
      <c r="O277" s="95"/>
      <c r="R277" s="100"/>
      <c r="U277" s="100"/>
      <c r="X277" s="100"/>
      <c r="Z277" s="100"/>
      <c r="AD277" s="100"/>
    </row>
    <row r="278" spans="1:30" ht="14.25">
      <c r="A278" s="93"/>
      <c r="B278" s="18">
        <v>21</v>
      </c>
      <c r="C278" s="108"/>
      <c r="D278" s="18">
        <v>21</v>
      </c>
      <c r="E278" s="109"/>
      <c r="F278" s="18">
        <v>21</v>
      </c>
      <c r="G278" s="149"/>
      <c r="H278" s="18">
        <v>21</v>
      </c>
      <c r="I278" s="90"/>
      <c r="J278" s="90"/>
      <c r="K278" s="90"/>
      <c r="L278" s="95"/>
      <c r="M278" s="95"/>
      <c r="N278" s="95"/>
      <c r="O278" s="95"/>
      <c r="R278" s="100"/>
      <c r="U278" s="100"/>
      <c r="X278" s="100"/>
      <c r="Z278" s="100"/>
      <c r="AD278" s="100"/>
    </row>
    <row r="279" spans="1:30" ht="14.25">
      <c r="A279" s="93"/>
      <c r="B279" s="18">
        <v>22</v>
      </c>
      <c r="C279" s="108"/>
      <c r="D279" s="18">
        <v>22</v>
      </c>
      <c r="E279" s="109"/>
      <c r="F279" s="18">
        <v>22</v>
      </c>
      <c r="G279" s="149"/>
      <c r="H279" s="18">
        <v>22</v>
      </c>
      <c r="I279" s="90"/>
      <c r="J279" s="90"/>
      <c r="K279" s="90"/>
      <c r="L279" s="95"/>
      <c r="M279" s="95"/>
      <c r="N279" s="95"/>
      <c r="O279" s="95"/>
      <c r="R279" s="100"/>
      <c r="U279" s="100"/>
      <c r="X279" s="100"/>
      <c r="Z279" s="100"/>
      <c r="AD279" s="100"/>
    </row>
    <row r="280" spans="1:30" ht="14.25">
      <c r="A280" s="93"/>
      <c r="B280" s="18">
        <v>23</v>
      </c>
      <c r="C280" s="108"/>
      <c r="D280" s="18">
        <v>23</v>
      </c>
      <c r="E280" s="109"/>
      <c r="F280" s="18">
        <v>23</v>
      </c>
      <c r="G280" s="149"/>
      <c r="H280" s="18">
        <v>23</v>
      </c>
      <c r="I280" s="90"/>
      <c r="J280" s="90"/>
      <c r="K280" s="90"/>
      <c r="L280" s="95"/>
      <c r="M280" s="95"/>
      <c r="N280" s="95"/>
      <c r="O280" s="95"/>
      <c r="R280" s="100"/>
      <c r="U280" s="100"/>
      <c r="X280" s="100"/>
      <c r="Z280" s="100"/>
      <c r="AD280" s="100"/>
    </row>
    <row r="281" spans="1:30" ht="14.25">
      <c r="A281" s="93"/>
      <c r="B281" s="18">
        <v>24</v>
      </c>
      <c r="C281" s="108"/>
      <c r="D281" s="18">
        <v>24</v>
      </c>
      <c r="E281" s="109"/>
      <c r="F281" s="18">
        <v>24</v>
      </c>
      <c r="G281" s="149"/>
      <c r="H281" s="18">
        <v>24</v>
      </c>
      <c r="I281" s="90"/>
      <c r="J281" s="90"/>
      <c r="K281" s="90"/>
      <c r="L281" s="95"/>
      <c r="M281" s="95"/>
      <c r="N281" s="95"/>
      <c r="O281" s="95"/>
      <c r="R281" s="100"/>
      <c r="U281" s="100"/>
      <c r="X281" s="100"/>
      <c r="Z281" s="100"/>
      <c r="AD281" s="100"/>
    </row>
    <row r="282" spans="1:30" ht="14.25">
      <c r="A282" s="93"/>
      <c r="B282" s="18">
        <v>25</v>
      </c>
      <c r="C282" s="108"/>
      <c r="D282" s="18">
        <v>25</v>
      </c>
      <c r="E282" s="109"/>
      <c r="F282" s="18">
        <v>25</v>
      </c>
      <c r="G282" s="149"/>
      <c r="H282" s="18">
        <v>25</v>
      </c>
      <c r="I282" s="90"/>
      <c r="J282" s="90"/>
      <c r="K282" s="90"/>
      <c r="L282" s="95"/>
      <c r="M282" s="95"/>
      <c r="N282" s="95"/>
      <c r="O282" s="95"/>
      <c r="R282" s="100"/>
      <c r="U282" s="100"/>
      <c r="X282" s="100"/>
      <c r="Z282" s="100"/>
      <c r="AD282" s="100"/>
    </row>
    <row r="283" spans="1:30" ht="14.25">
      <c r="A283" s="93"/>
      <c r="B283" s="18">
        <v>26</v>
      </c>
      <c r="C283" s="108"/>
      <c r="D283" s="18">
        <v>26</v>
      </c>
      <c r="E283" s="109"/>
      <c r="F283" s="18">
        <v>26</v>
      </c>
      <c r="G283" s="149"/>
      <c r="H283" s="18">
        <v>26</v>
      </c>
      <c r="I283" s="90"/>
      <c r="J283" s="90"/>
      <c r="K283" s="90"/>
      <c r="L283" s="95"/>
      <c r="M283" s="95"/>
      <c r="N283" s="95"/>
      <c r="O283" s="95"/>
      <c r="R283" s="100"/>
      <c r="U283" s="100"/>
      <c r="X283" s="100"/>
      <c r="Z283" s="100"/>
      <c r="AD283" s="100"/>
    </row>
    <row r="284" spans="1:30" ht="14.25">
      <c r="A284" s="93"/>
      <c r="B284" s="18">
        <v>27</v>
      </c>
      <c r="C284" s="108"/>
      <c r="D284" s="18">
        <v>27</v>
      </c>
      <c r="E284" s="109"/>
      <c r="F284" s="18">
        <v>27</v>
      </c>
      <c r="G284" s="149"/>
      <c r="H284" s="18">
        <v>27</v>
      </c>
      <c r="I284" s="90"/>
      <c r="J284" s="90"/>
      <c r="K284" s="90"/>
      <c r="L284" s="95"/>
      <c r="M284" s="95"/>
      <c r="N284" s="95"/>
      <c r="O284" s="95"/>
      <c r="R284" s="100"/>
      <c r="U284" s="100"/>
      <c r="X284" s="100"/>
      <c r="Z284" s="100"/>
      <c r="AD284" s="100"/>
    </row>
    <row r="285" spans="1:30" ht="14.25">
      <c r="A285" s="93"/>
      <c r="B285" s="18">
        <v>28</v>
      </c>
      <c r="C285" s="108"/>
      <c r="D285" s="18">
        <v>28</v>
      </c>
      <c r="E285" s="109"/>
      <c r="F285" s="18">
        <v>28</v>
      </c>
      <c r="G285" s="149"/>
      <c r="H285" s="18">
        <v>28</v>
      </c>
      <c r="I285" s="90"/>
      <c r="J285" s="90"/>
      <c r="K285" s="90"/>
      <c r="L285" s="95"/>
      <c r="M285" s="95"/>
      <c r="N285" s="95"/>
      <c r="O285" s="95"/>
      <c r="R285" s="100"/>
      <c r="U285" s="100"/>
      <c r="X285" s="100"/>
      <c r="Z285" s="100"/>
      <c r="AD285" s="100"/>
    </row>
    <row r="286" spans="1:30" ht="14.25">
      <c r="A286" s="93"/>
      <c r="B286" s="18">
        <v>29</v>
      </c>
      <c r="C286" s="108"/>
      <c r="D286" s="18">
        <v>29</v>
      </c>
      <c r="E286" s="109"/>
      <c r="F286" s="18">
        <v>29</v>
      </c>
      <c r="G286" s="149"/>
      <c r="H286" s="18">
        <v>29</v>
      </c>
      <c r="I286" s="90"/>
      <c r="J286" s="90"/>
      <c r="K286" s="90"/>
      <c r="L286" s="95"/>
      <c r="M286" s="95"/>
      <c r="N286" s="95"/>
      <c r="O286" s="95"/>
      <c r="R286" s="100"/>
      <c r="U286" s="100"/>
      <c r="X286" s="100"/>
      <c r="Z286" s="100"/>
      <c r="AD286" s="100"/>
    </row>
    <row r="287" spans="1:30" ht="14.25">
      <c r="A287" s="93"/>
      <c r="B287" s="18">
        <v>30</v>
      </c>
      <c r="C287" s="108"/>
      <c r="D287" s="18">
        <v>30</v>
      </c>
      <c r="E287" s="109"/>
      <c r="F287" s="18">
        <v>30</v>
      </c>
      <c r="G287" s="149"/>
      <c r="H287" s="18">
        <v>30</v>
      </c>
      <c r="I287" s="90"/>
      <c r="J287" s="90"/>
      <c r="K287" s="90"/>
      <c r="L287" s="95"/>
      <c r="M287" s="95"/>
      <c r="N287" s="95"/>
      <c r="O287" s="95"/>
      <c r="R287" s="100"/>
      <c r="U287" s="100"/>
      <c r="X287" s="100"/>
      <c r="Z287" s="100"/>
      <c r="AD287" s="100"/>
    </row>
    <row r="288" spans="1:30" ht="14.25">
      <c r="A288" s="93"/>
      <c r="B288" s="18">
        <v>31</v>
      </c>
      <c r="C288" s="108"/>
      <c r="D288" s="18">
        <v>31</v>
      </c>
      <c r="E288" s="109"/>
      <c r="F288" s="18">
        <v>31</v>
      </c>
      <c r="G288" s="149"/>
      <c r="H288" s="18">
        <v>31</v>
      </c>
      <c r="I288" s="90"/>
      <c r="J288" s="90"/>
      <c r="K288" s="90"/>
      <c r="L288" s="95"/>
      <c r="M288" s="95"/>
      <c r="N288" s="95"/>
      <c r="O288" s="95"/>
      <c r="R288" s="100"/>
      <c r="U288" s="100"/>
      <c r="X288" s="100"/>
      <c r="Z288" s="100"/>
      <c r="AD288" s="100"/>
    </row>
    <row r="289" spans="1:30" ht="14.25">
      <c r="A289" s="93"/>
      <c r="B289" s="18">
        <v>32</v>
      </c>
      <c r="C289" s="108"/>
      <c r="D289" s="18">
        <v>32</v>
      </c>
      <c r="E289" s="109"/>
      <c r="F289" s="18">
        <v>32</v>
      </c>
      <c r="G289" s="149"/>
      <c r="H289" s="18">
        <v>32</v>
      </c>
      <c r="I289" s="90"/>
      <c r="J289" s="90"/>
      <c r="K289" s="90"/>
      <c r="L289" s="95"/>
      <c r="M289" s="95"/>
      <c r="N289" s="95"/>
      <c r="O289" s="95"/>
      <c r="R289" s="100"/>
      <c r="U289" s="100"/>
      <c r="X289" s="100"/>
      <c r="Z289" s="100"/>
      <c r="AD289" s="100"/>
    </row>
    <row r="290" spans="1:30" ht="14.25">
      <c r="A290" s="93"/>
      <c r="B290" s="18">
        <v>33</v>
      </c>
      <c r="C290" s="108"/>
      <c r="D290" s="18">
        <v>33</v>
      </c>
      <c r="E290" s="109"/>
      <c r="F290" s="18">
        <v>33</v>
      </c>
      <c r="G290" s="149"/>
      <c r="H290" s="18">
        <v>33</v>
      </c>
      <c r="I290" s="90"/>
      <c r="J290" s="90"/>
      <c r="K290" s="90"/>
      <c r="L290" s="95"/>
      <c r="M290" s="95"/>
      <c r="N290" s="95"/>
      <c r="O290" s="95"/>
      <c r="R290" s="100"/>
      <c r="U290" s="100"/>
      <c r="X290" s="100"/>
      <c r="Z290" s="100"/>
      <c r="AD290" s="100"/>
    </row>
    <row r="291" spans="1:30" ht="14.25">
      <c r="A291" s="93"/>
      <c r="B291" s="18">
        <v>34</v>
      </c>
      <c r="C291" s="108"/>
      <c r="D291" s="18">
        <v>34</v>
      </c>
      <c r="E291" s="109"/>
      <c r="F291" s="18">
        <v>34</v>
      </c>
      <c r="G291" s="149"/>
      <c r="H291" s="18">
        <v>34</v>
      </c>
      <c r="I291" s="90"/>
      <c r="J291" s="90"/>
      <c r="K291" s="90"/>
      <c r="L291" s="95"/>
      <c r="M291" s="95"/>
      <c r="N291" s="95"/>
      <c r="O291" s="95"/>
      <c r="R291" s="100"/>
      <c r="U291" s="100"/>
      <c r="X291" s="100"/>
      <c r="Z291" s="100"/>
      <c r="AD291" s="100"/>
    </row>
    <row r="292" spans="1:30" ht="14.25">
      <c r="A292" s="93"/>
      <c r="B292" s="18">
        <v>35</v>
      </c>
      <c r="C292" s="108"/>
      <c r="D292" s="18">
        <v>35</v>
      </c>
      <c r="E292" s="109"/>
      <c r="F292" s="18">
        <v>35</v>
      </c>
      <c r="G292" s="149"/>
      <c r="H292" s="18">
        <v>35</v>
      </c>
      <c r="I292" s="90"/>
      <c r="J292" s="90"/>
      <c r="K292" s="90"/>
      <c r="L292" s="95"/>
      <c r="M292" s="95"/>
      <c r="N292" s="95"/>
      <c r="O292" s="95"/>
      <c r="R292" s="100"/>
      <c r="U292" s="100"/>
      <c r="X292" s="100"/>
      <c r="Z292" s="100"/>
      <c r="AD292" s="100"/>
    </row>
    <row r="293" spans="1:30" ht="14.25">
      <c r="A293" s="93"/>
      <c r="B293" s="18">
        <v>36</v>
      </c>
      <c r="C293" s="108"/>
      <c r="D293" s="18">
        <v>36</v>
      </c>
      <c r="E293" s="109"/>
      <c r="F293" s="18">
        <v>36</v>
      </c>
      <c r="G293" s="149"/>
      <c r="H293" s="18">
        <v>36</v>
      </c>
      <c r="I293" s="90"/>
      <c r="J293" s="90"/>
      <c r="K293" s="90"/>
      <c r="L293" s="95"/>
      <c r="M293" s="95"/>
      <c r="N293" s="95"/>
      <c r="O293" s="95"/>
      <c r="R293" s="100"/>
      <c r="U293" s="100"/>
      <c r="X293" s="100"/>
      <c r="Z293" s="100"/>
      <c r="AD293" s="100"/>
    </row>
    <row r="294" spans="1:30" ht="14.25">
      <c r="A294" s="93"/>
      <c r="B294" s="18">
        <v>37</v>
      </c>
      <c r="C294" s="108"/>
      <c r="D294" s="18">
        <v>37</v>
      </c>
      <c r="E294" s="109"/>
      <c r="F294" s="18">
        <v>37</v>
      </c>
      <c r="G294" s="149"/>
      <c r="H294" s="18">
        <v>37</v>
      </c>
      <c r="I294" s="90"/>
      <c r="J294" s="90"/>
      <c r="K294" s="90"/>
      <c r="L294" s="95"/>
      <c r="M294" s="95"/>
      <c r="N294" s="95"/>
      <c r="O294" s="95"/>
      <c r="R294" s="100"/>
      <c r="U294" s="100"/>
      <c r="X294" s="100"/>
      <c r="Z294" s="100"/>
      <c r="AD294" s="100"/>
    </row>
    <row r="295" spans="1:30" ht="14.25">
      <c r="A295" s="93"/>
      <c r="B295" s="18">
        <v>38</v>
      </c>
      <c r="C295" s="108"/>
      <c r="D295" s="18">
        <v>38</v>
      </c>
      <c r="E295" s="109"/>
      <c r="F295" s="18">
        <v>38</v>
      </c>
      <c r="G295" s="149"/>
      <c r="H295" s="18">
        <v>38</v>
      </c>
      <c r="I295" s="90"/>
      <c r="J295" s="90"/>
      <c r="K295" s="90"/>
      <c r="L295" s="95"/>
      <c r="M295" s="95"/>
      <c r="N295" s="95"/>
      <c r="O295" s="95"/>
      <c r="R295" s="100"/>
      <c r="U295" s="100"/>
      <c r="X295" s="100"/>
      <c r="Z295" s="100"/>
      <c r="AD295" s="100"/>
    </row>
    <row r="296" spans="1:30" ht="14.25">
      <c r="A296" s="93"/>
      <c r="B296" s="18">
        <v>39</v>
      </c>
      <c r="C296" s="108"/>
      <c r="D296" s="18">
        <v>39</v>
      </c>
      <c r="E296" s="109"/>
      <c r="F296" s="18">
        <v>39</v>
      </c>
      <c r="G296" s="149"/>
      <c r="H296" s="18">
        <v>39</v>
      </c>
      <c r="I296" s="90"/>
      <c r="J296" s="90"/>
      <c r="K296" s="90"/>
      <c r="L296" s="95"/>
      <c r="M296" s="95"/>
      <c r="N296" s="95"/>
      <c r="O296" s="95"/>
      <c r="R296" s="100"/>
      <c r="U296" s="100"/>
      <c r="X296" s="100"/>
      <c r="Z296" s="100"/>
      <c r="AD296" s="100"/>
    </row>
    <row r="297" spans="1:30" ht="14.25">
      <c r="A297" s="93"/>
      <c r="B297" s="18">
        <v>40</v>
      </c>
      <c r="C297" s="108"/>
      <c r="D297" s="18">
        <v>40</v>
      </c>
      <c r="E297" s="109"/>
      <c r="F297" s="18">
        <v>40</v>
      </c>
      <c r="G297" s="149"/>
      <c r="H297" s="18">
        <v>40</v>
      </c>
      <c r="I297" s="90"/>
      <c r="J297" s="90"/>
      <c r="K297" s="90"/>
      <c r="L297" s="95"/>
      <c r="M297" s="95"/>
      <c r="N297" s="95"/>
      <c r="O297" s="95"/>
      <c r="R297" s="100"/>
      <c r="U297" s="100"/>
      <c r="X297" s="100"/>
      <c r="Z297" s="100"/>
      <c r="AD297" s="100"/>
    </row>
    <row r="298" spans="1:30" ht="14.25">
      <c r="A298" s="93"/>
      <c r="B298" s="18">
        <v>41</v>
      </c>
      <c r="C298" s="108"/>
      <c r="D298" s="18">
        <v>41</v>
      </c>
      <c r="E298" s="109"/>
      <c r="F298" s="18">
        <v>41</v>
      </c>
      <c r="G298" s="149"/>
      <c r="H298" s="18">
        <v>41</v>
      </c>
      <c r="I298" s="90"/>
      <c r="J298" s="90"/>
      <c r="K298" s="90"/>
      <c r="L298" s="95"/>
      <c r="M298" s="95"/>
      <c r="N298" s="95"/>
      <c r="O298" s="95"/>
      <c r="R298" s="100"/>
      <c r="U298" s="100"/>
      <c r="X298" s="100"/>
      <c r="Z298" s="100"/>
      <c r="AD298" s="100"/>
    </row>
    <row r="299" spans="1:30" ht="14.25">
      <c r="A299" s="93"/>
      <c r="B299" s="18">
        <v>42</v>
      </c>
      <c r="C299" s="108"/>
      <c r="D299" s="18">
        <v>42</v>
      </c>
      <c r="E299" s="109"/>
      <c r="F299" s="18">
        <v>42</v>
      </c>
      <c r="G299" s="149"/>
      <c r="H299" s="18">
        <v>42</v>
      </c>
      <c r="I299" s="90"/>
      <c r="J299" s="90"/>
      <c r="K299" s="90"/>
      <c r="L299" s="95"/>
      <c r="M299" s="95"/>
      <c r="N299" s="95"/>
      <c r="O299" s="95"/>
      <c r="R299" s="100"/>
      <c r="U299" s="100"/>
      <c r="X299" s="100"/>
      <c r="Z299" s="100"/>
      <c r="AD299" s="100"/>
    </row>
    <row r="300" spans="1:30" ht="14.25">
      <c r="A300" s="93"/>
      <c r="B300" s="18">
        <v>43</v>
      </c>
      <c r="C300" s="108"/>
      <c r="D300" s="18">
        <v>43</v>
      </c>
      <c r="E300" s="109"/>
      <c r="F300" s="18">
        <v>43</v>
      </c>
      <c r="G300" s="149"/>
      <c r="H300" s="18">
        <v>43</v>
      </c>
      <c r="I300" s="90"/>
      <c r="J300" s="90"/>
      <c r="K300" s="90"/>
      <c r="L300" s="95"/>
      <c r="M300" s="95"/>
      <c r="N300" s="95"/>
      <c r="O300" s="95"/>
      <c r="R300" s="100"/>
      <c r="U300" s="100"/>
      <c r="X300" s="100"/>
      <c r="Z300" s="100"/>
      <c r="AD300" s="100"/>
    </row>
    <row r="301" spans="1:30" ht="14.25">
      <c r="A301" s="93"/>
      <c r="B301" s="18">
        <v>44</v>
      </c>
      <c r="C301" s="108"/>
      <c r="D301" s="18">
        <v>44</v>
      </c>
      <c r="E301" s="109"/>
      <c r="F301" s="18">
        <v>44</v>
      </c>
      <c r="G301" s="149"/>
      <c r="H301" s="18">
        <v>44</v>
      </c>
      <c r="I301" s="90"/>
      <c r="J301" s="90"/>
      <c r="K301" s="90"/>
      <c r="L301" s="95"/>
      <c r="M301" s="95"/>
      <c r="N301" s="95"/>
      <c r="O301" s="95"/>
      <c r="R301" s="100"/>
      <c r="U301" s="100"/>
      <c r="X301" s="100"/>
      <c r="Z301" s="100"/>
      <c r="AD301" s="100"/>
    </row>
    <row r="302" spans="1:30" ht="14.25">
      <c r="A302" s="93"/>
      <c r="B302" s="18">
        <v>45</v>
      </c>
      <c r="C302" s="108"/>
      <c r="D302" s="18">
        <v>45</v>
      </c>
      <c r="E302" s="109"/>
      <c r="F302" s="18">
        <v>45</v>
      </c>
      <c r="G302" s="149"/>
      <c r="H302" s="18">
        <v>45</v>
      </c>
      <c r="I302" s="90"/>
      <c r="J302" s="90"/>
      <c r="K302" s="90"/>
      <c r="L302" s="95"/>
      <c r="M302" s="95"/>
      <c r="N302" s="95"/>
      <c r="O302" s="95"/>
      <c r="R302" s="100"/>
      <c r="U302" s="100"/>
      <c r="X302" s="100"/>
      <c r="Z302" s="100"/>
      <c r="AD302" s="100"/>
    </row>
    <row r="303" spans="1:30" ht="14.25">
      <c r="A303" s="93"/>
      <c r="B303" s="18">
        <v>46</v>
      </c>
      <c r="C303" s="108"/>
      <c r="D303" s="18">
        <v>46</v>
      </c>
      <c r="E303" s="109"/>
      <c r="F303" s="18">
        <v>46</v>
      </c>
      <c r="G303" s="149"/>
      <c r="H303" s="18">
        <v>46</v>
      </c>
      <c r="I303" s="90"/>
      <c r="J303" s="90"/>
      <c r="K303" s="90"/>
      <c r="L303" s="95"/>
      <c r="M303" s="95"/>
      <c r="N303" s="95"/>
      <c r="O303" s="95"/>
      <c r="R303" s="100"/>
      <c r="U303" s="100"/>
      <c r="X303" s="100"/>
      <c r="Z303" s="100"/>
      <c r="AD303" s="100"/>
    </row>
    <row r="304" spans="1:30" ht="14.25">
      <c r="A304" s="93"/>
      <c r="B304" s="18">
        <v>47</v>
      </c>
      <c r="C304" s="108"/>
      <c r="D304" s="18">
        <v>47</v>
      </c>
      <c r="E304" s="109"/>
      <c r="F304" s="18">
        <v>47</v>
      </c>
      <c r="G304" s="149"/>
      <c r="H304" s="18">
        <v>47</v>
      </c>
      <c r="I304" s="90"/>
      <c r="J304" s="90"/>
      <c r="K304" s="90"/>
      <c r="L304" s="95"/>
      <c r="M304" s="95"/>
      <c r="N304" s="95"/>
      <c r="O304" s="95"/>
      <c r="R304" s="100"/>
      <c r="U304" s="100"/>
      <c r="X304" s="100"/>
      <c r="Z304" s="100"/>
      <c r="AD304" s="100"/>
    </row>
    <row r="305" spans="1:30" ht="14.25">
      <c r="A305" s="93"/>
      <c r="B305" s="18">
        <v>48</v>
      </c>
      <c r="C305" s="108"/>
      <c r="D305" s="18">
        <v>48</v>
      </c>
      <c r="E305" s="109"/>
      <c r="F305" s="18">
        <v>48</v>
      </c>
      <c r="G305" s="149"/>
      <c r="H305" s="18">
        <v>48</v>
      </c>
      <c r="I305" s="90"/>
      <c r="J305" s="90"/>
      <c r="K305" s="90"/>
      <c r="L305" s="95"/>
      <c r="M305" s="95"/>
      <c r="N305" s="95"/>
      <c r="O305" s="95"/>
      <c r="R305" s="100"/>
      <c r="U305" s="100"/>
      <c r="X305" s="100"/>
      <c r="Z305" s="100"/>
      <c r="AD305" s="100"/>
    </row>
    <row r="306" spans="1:30" ht="14.25">
      <c r="A306" s="93"/>
      <c r="B306" s="18">
        <v>49</v>
      </c>
      <c r="C306" s="108"/>
      <c r="D306" s="18">
        <v>49</v>
      </c>
      <c r="E306" s="109"/>
      <c r="F306" s="18">
        <v>49</v>
      </c>
      <c r="G306" s="149"/>
      <c r="H306" s="18">
        <v>49</v>
      </c>
      <c r="I306" s="90"/>
      <c r="J306" s="90"/>
      <c r="K306" s="90"/>
      <c r="L306" s="95"/>
      <c r="M306" s="95"/>
      <c r="N306" s="95"/>
      <c r="O306" s="95"/>
      <c r="R306" s="100"/>
      <c r="U306" s="100"/>
      <c r="X306" s="100"/>
      <c r="Z306" s="100"/>
      <c r="AD306" s="100"/>
    </row>
    <row r="307" spans="1:30" ht="14.25">
      <c r="A307" s="93"/>
      <c r="B307" s="18">
        <v>50</v>
      </c>
      <c r="C307" s="108"/>
      <c r="D307" s="18">
        <v>50</v>
      </c>
      <c r="E307" s="109"/>
      <c r="F307" s="18">
        <v>50</v>
      </c>
      <c r="G307" s="149"/>
      <c r="H307" s="18">
        <v>50</v>
      </c>
      <c r="I307" s="90"/>
      <c r="J307" s="90"/>
      <c r="K307" s="90"/>
      <c r="L307" s="95"/>
      <c r="M307" s="95"/>
      <c r="N307" s="95"/>
      <c r="O307" s="95"/>
      <c r="R307" s="100"/>
      <c r="U307" s="100"/>
      <c r="X307" s="100"/>
      <c r="Z307" s="100"/>
      <c r="AD307" s="100"/>
    </row>
    <row r="308" spans="1:30" ht="14.25">
      <c r="A308" s="93"/>
      <c r="B308" s="18">
        <v>51</v>
      </c>
      <c r="C308" s="108"/>
      <c r="D308" s="18">
        <v>51</v>
      </c>
      <c r="E308" s="109"/>
      <c r="F308" s="18">
        <v>51</v>
      </c>
      <c r="G308" s="149"/>
      <c r="H308" s="18">
        <v>51</v>
      </c>
      <c r="I308" s="90"/>
      <c r="J308" s="90"/>
      <c r="K308" s="90"/>
      <c r="L308" s="95"/>
      <c r="M308" s="95"/>
      <c r="N308" s="95"/>
      <c r="O308" s="95"/>
      <c r="R308" s="100"/>
      <c r="U308" s="100"/>
      <c r="X308" s="100"/>
      <c r="Z308" s="100"/>
      <c r="AD308" s="100"/>
    </row>
    <row r="309" spans="1:30" ht="20.25">
      <c r="A309" s="200" t="s">
        <v>102</v>
      </c>
      <c r="B309" s="103">
        <v>1</v>
      </c>
      <c r="C309" s="130"/>
      <c r="D309" s="103">
        <v>1</v>
      </c>
      <c r="E309" s="131"/>
      <c r="F309" s="103">
        <v>1</v>
      </c>
      <c r="G309" s="150"/>
      <c r="H309" s="103">
        <v>1</v>
      </c>
      <c r="I309" s="131"/>
      <c r="J309" s="131"/>
      <c r="K309" s="131"/>
      <c r="L309" s="97"/>
      <c r="M309" s="97"/>
      <c r="N309" s="97"/>
      <c r="O309" s="97"/>
      <c r="R309" s="100"/>
      <c r="U309" s="100"/>
      <c r="X309" s="100"/>
      <c r="Z309" s="100"/>
      <c r="AD309" s="100"/>
    </row>
    <row r="310" spans="1:30" ht="14.25">
      <c r="A310" s="93"/>
      <c r="B310" s="18">
        <v>2</v>
      </c>
      <c r="C310" s="108"/>
      <c r="D310" s="18">
        <v>2</v>
      </c>
      <c r="E310" s="109"/>
      <c r="F310" s="18">
        <v>2</v>
      </c>
      <c r="G310" s="149"/>
      <c r="H310" s="18">
        <v>2</v>
      </c>
      <c r="I310" s="90"/>
      <c r="J310" s="90"/>
      <c r="K310" s="90"/>
      <c r="L310" s="95"/>
      <c r="M310" s="95"/>
      <c r="N310" s="95"/>
      <c r="O310" s="95"/>
      <c r="R310" s="100"/>
      <c r="U310" s="100"/>
      <c r="X310" s="100"/>
      <c r="Z310" s="100"/>
      <c r="AD310" s="100"/>
    </row>
    <row r="311" spans="1:30" ht="14.25">
      <c r="A311" s="93"/>
      <c r="B311" s="18">
        <v>3</v>
      </c>
      <c r="C311" s="108"/>
      <c r="D311" s="18">
        <v>3</v>
      </c>
      <c r="E311" s="109"/>
      <c r="F311" s="18">
        <v>3</v>
      </c>
      <c r="G311" s="149"/>
      <c r="H311" s="18">
        <v>3</v>
      </c>
      <c r="I311" s="90"/>
      <c r="J311" s="90"/>
      <c r="K311" s="90"/>
      <c r="L311" s="95"/>
      <c r="M311" s="95"/>
      <c r="N311" s="95"/>
      <c r="O311" s="95"/>
      <c r="R311" s="100"/>
      <c r="U311" s="100"/>
      <c r="X311" s="100"/>
      <c r="Z311" s="100"/>
      <c r="AD311" s="100"/>
    </row>
    <row r="312" spans="1:30" ht="14.25">
      <c r="A312" s="93"/>
      <c r="B312" s="18">
        <v>4</v>
      </c>
      <c r="C312" s="108"/>
      <c r="D312" s="18">
        <v>4</v>
      </c>
      <c r="E312" s="109"/>
      <c r="F312" s="18">
        <v>4</v>
      </c>
      <c r="G312" s="149"/>
      <c r="H312" s="18">
        <v>4</v>
      </c>
      <c r="I312" s="90"/>
      <c r="J312" s="90"/>
      <c r="K312" s="90"/>
      <c r="L312" s="95"/>
      <c r="M312" s="95"/>
      <c r="N312" s="95"/>
      <c r="O312" s="95"/>
      <c r="R312" s="100"/>
      <c r="U312" s="100"/>
      <c r="X312" s="100"/>
      <c r="Z312" s="100"/>
      <c r="AD312" s="100"/>
    </row>
    <row r="313" spans="1:30" ht="14.25">
      <c r="A313" s="93"/>
      <c r="B313" s="18">
        <v>5</v>
      </c>
      <c r="C313" s="108"/>
      <c r="D313" s="18">
        <v>5</v>
      </c>
      <c r="E313" s="109"/>
      <c r="F313" s="18">
        <v>5</v>
      </c>
      <c r="G313" s="149"/>
      <c r="H313" s="18">
        <v>5</v>
      </c>
      <c r="I313" s="90"/>
      <c r="J313" s="90"/>
      <c r="K313" s="90"/>
      <c r="L313" s="95"/>
      <c r="M313" s="95"/>
      <c r="N313" s="95"/>
      <c r="O313" s="95"/>
      <c r="R313" s="100"/>
      <c r="U313" s="100"/>
      <c r="X313" s="100"/>
      <c r="Z313" s="100"/>
      <c r="AD313" s="100"/>
    </row>
    <row r="314" spans="1:30" ht="14.25">
      <c r="A314" s="93"/>
      <c r="B314" s="18">
        <v>6</v>
      </c>
      <c r="C314" s="108"/>
      <c r="D314" s="18">
        <v>6</v>
      </c>
      <c r="E314" s="109"/>
      <c r="F314" s="18">
        <v>6</v>
      </c>
      <c r="G314" s="149"/>
      <c r="H314" s="18">
        <v>6</v>
      </c>
      <c r="I314" s="90"/>
      <c r="J314" s="90"/>
      <c r="K314" s="90"/>
      <c r="L314" s="95"/>
      <c r="M314" s="95"/>
      <c r="N314" s="95"/>
      <c r="O314" s="95"/>
      <c r="R314" s="100"/>
      <c r="U314" s="100"/>
      <c r="X314" s="100"/>
      <c r="Z314" s="100"/>
      <c r="AD314" s="100"/>
    </row>
    <row r="315" spans="1:30" ht="14.25">
      <c r="A315" s="93"/>
      <c r="B315" s="18">
        <v>7</v>
      </c>
      <c r="C315" s="108"/>
      <c r="D315" s="18">
        <v>7</v>
      </c>
      <c r="E315" s="109"/>
      <c r="F315" s="18">
        <v>7</v>
      </c>
      <c r="G315" s="149"/>
      <c r="H315" s="18">
        <v>7</v>
      </c>
      <c r="I315" s="90"/>
      <c r="J315" s="90"/>
      <c r="K315" s="90"/>
      <c r="L315" s="95"/>
      <c r="M315" s="95"/>
      <c r="N315" s="95"/>
      <c r="O315" s="95"/>
      <c r="R315" s="100"/>
      <c r="U315" s="100"/>
      <c r="X315" s="100"/>
      <c r="Z315" s="100"/>
      <c r="AD315" s="100"/>
    </row>
    <row r="316" spans="1:30" ht="14.25">
      <c r="A316" s="93"/>
      <c r="B316" s="18">
        <v>8</v>
      </c>
      <c r="C316" s="108"/>
      <c r="D316" s="18">
        <v>8</v>
      </c>
      <c r="E316" s="109"/>
      <c r="F316" s="18">
        <v>8</v>
      </c>
      <c r="G316" s="149"/>
      <c r="H316" s="18">
        <v>8</v>
      </c>
      <c r="I316" s="90"/>
      <c r="J316" s="90"/>
      <c r="K316" s="90"/>
      <c r="L316" s="95"/>
      <c r="M316" s="95"/>
      <c r="N316" s="95"/>
      <c r="O316" s="95"/>
      <c r="R316" s="100"/>
      <c r="U316" s="100"/>
      <c r="X316" s="100"/>
      <c r="Z316" s="100"/>
      <c r="AD316" s="100"/>
    </row>
    <row r="317" spans="1:30" ht="14.25">
      <c r="A317" s="93"/>
      <c r="B317" s="18">
        <v>9</v>
      </c>
      <c r="C317" s="108"/>
      <c r="D317" s="18">
        <v>9</v>
      </c>
      <c r="E317" s="109"/>
      <c r="F317" s="18">
        <v>9</v>
      </c>
      <c r="G317" s="149"/>
      <c r="H317" s="18">
        <v>9</v>
      </c>
      <c r="I317" s="90"/>
      <c r="J317" s="90"/>
      <c r="K317" s="90"/>
      <c r="L317" s="95"/>
      <c r="M317" s="95"/>
      <c r="N317" s="95"/>
      <c r="O317" s="95"/>
      <c r="R317" s="100"/>
      <c r="U317" s="100"/>
      <c r="X317" s="100"/>
      <c r="Z317" s="100"/>
      <c r="AD317" s="100"/>
    </row>
    <row r="318" spans="1:30" ht="14.25">
      <c r="A318" s="93"/>
      <c r="B318" s="18">
        <v>10</v>
      </c>
      <c r="C318" s="108"/>
      <c r="D318" s="18">
        <v>10</v>
      </c>
      <c r="E318" s="109"/>
      <c r="F318" s="18">
        <v>10</v>
      </c>
      <c r="G318" s="149"/>
      <c r="H318" s="18">
        <v>10</v>
      </c>
      <c r="I318" s="90"/>
      <c r="J318" s="90"/>
      <c r="K318" s="90"/>
      <c r="L318" s="95"/>
      <c r="M318" s="95"/>
      <c r="N318" s="95"/>
      <c r="O318" s="95"/>
      <c r="R318" s="100"/>
      <c r="U318" s="100"/>
      <c r="X318" s="100"/>
      <c r="Z318" s="100"/>
      <c r="AD318" s="100"/>
    </row>
    <row r="319" spans="1:30" ht="14.25">
      <c r="A319" s="93"/>
      <c r="B319" s="18">
        <v>11</v>
      </c>
      <c r="C319" s="108"/>
      <c r="D319" s="18">
        <v>11</v>
      </c>
      <c r="E319" s="109"/>
      <c r="F319" s="18">
        <v>11</v>
      </c>
      <c r="G319" s="149"/>
      <c r="H319" s="18">
        <v>11</v>
      </c>
      <c r="I319" s="90"/>
      <c r="J319" s="90"/>
      <c r="K319" s="90"/>
      <c r="L319" s="95"/>
      <c r="M319" s="95"/>
      <c r="N319" s="95"/>
      <c r="O319" s="95"/>
      <c r="R319" s="100"/>
      <c r="U319" s="100"/>
      <c r="X319" s="100"/>
      <c r="Z319" s="100"/>
      <c r="AD319" s="100"/>
    </row>
    <row r="320" spans="1:30" ht="14.25">
      <c r="A320" s="93"/>
      <c r="B320" s="18">
        <v>12</v>
      </c>
      <c r="C320" s="108"/>
      <c r="D320" s="18">
        <v>12</v>
      </c>
      <c r="E320" s="109"/>
      <c r="F320" s="18">
        <v>12</v>
      </c>
      <c r="G320" s="149"/>
      <c r="H320" s="18">
        <v>12</v>
      </c>
      <c r="I320" s="90"/>
      <c r="J320" s="90"/>
      <c r="K320" s="90"/>
      <c r="L320" s="95"/>
      <c r="M320" s="95"/>
      <c r="N320" s="95"/>
      <c r="O320" s="95"/>
      <c r="R320" s="100"/>
      <c r="U320" s="100"/>
      <c r="X320" s="100"/>
      <c r="Z320" s="100"/>
      <c r="AD320" s="100"/>
    </row>
    <row r="321" spans="1:30" ht="14.25">
      <c r="A321" s="93"/>
      <c r="B321" s="18">
        <v>13</v>
      </c>
      <c r="C321" s="108"/>
      <c r="D321" s="18">
        <v>13</v>
      </c>
      <c r="E321" s="109"/>
      <c r="F321" s="18">
        <v>13</v>
      </c>
      <c r="G321" s="149"/>
      <c r="H321" s="18">
        <v>13</v>
      </c>
      <c r="I321" s="90"/>
      <c r="J321" s="90"/>
      <c r="K321" s="90"/>
      <c r="L321" s="95"/>
      <c r="M321" s="95"/>
      <c r="N321" s="95"/>
      <c r="O321" s="95"/>
      <c r="R321" s="100"/>
      <c r="U321" s="100"/>
      <c r="X321" s="100"/>
      <c r="Z321" s="100"/>
      <c r="AD321" s="100"/>
    </row>
    <row r="322" spans="1:30" ht="14.25">
      <c r="A322" s="93"/>
      <c r="B322" s="18">
        <v>14</v>
      </c>
      <c r="C322" s="108"/>
      <c r="D322" s="18">
        <v>14</v>
      </c>
      <c r="E322" s="109"/>
      <c r="F322" s="18">
        <v>14</v>
      </c>
      <c r="G322" s="149"/>
      <c r="H322" s="18">
        <v>14</v>
      </c>
      <c r="I322" s="90"/>
      <c r="J322" s="90"/>
      <c r="K322" s="90"/>
      <c r="L322" s="95"/>
      <c r="M322" s="95"/>
      <c r="N322" s="95"/>
      <c r="O322" s="95"/>
      <c r="R322" s="100"/>
      <c r="U322" s="100"/>
      <c r="X322" s="100"/>
      <c r="Z322" s="100"/>
      <c r="AD322" s="100"/>
    </row>
    <row r="323" spans="1:30" ht="14.25">
      <c r="A323" s="93"/>
      <c r="B323" s="18">
        <v>15</v>
      </c>
      <c r="C323" s="108"/>
      <c r="D323" s="18">
        <v>15</v>
      </c>
      <c r="E323" s="109"/>
      <c r="F323" s="18">
        <v>15</v>
      </c>
      <c r="G323" s="149"/>
      <c r="H323" s="18">
        <v>15</v>
      </c>
      <c r="I323" s="90"/>
      <c r="J323" s="90"/>
      <c r="K323" s="90"/>
      <c r="L323" s="95"/>
      <c r="M323" s="95"/>
      <c r="N323" s="95"/>
      <c r="O323" s="95"/>
      <c r="R323" s="100"/>
      <c r="U323" s="100"/>
      <c r="X323" s="100"/>
      <c r="Z323" s="100"/>
      <c r="AD323" s="100"/>
    </row>
    <row r="324" spans="1:30" ht="14.25">
      <c r="A324" s="93"/>
      <c r="B324" s="18">
        <v>16</v>
      </c>
      <c r="C324" s="108"/>
      <c r="D324" s="18">
        <v>16</v>
      </c>
      <c r="E324" s="109"/>
      <c r="F324" s="18">
        <v>16</v>
      </c>
      <c r="G324" s="149"/>
      <c r="H324" s="18">
        <v>16</v>
      </c>
      <c r="I324" s="90"/>
      <c r="J324" s="90"/>
      <c r="K324" s="90"/>
      <c r="L324" s="95"/>
      <c r="M324" s="95"/>
      <c r="N324" s="95"/>
      <c r="O324" s="95"/>
      <c r="R324" s="100"/>
      <c r="U324" s="100"/>
      <c r="X324" s="100"/>
      <c r="Z324" s="100"/>
      <c r="AD324" s="100"/>
    </row>
    <row r="325" spans="1:30" ht="14.25">
      <c r="A325" s="93"/>
      <c r="B325" s="18">
        <v>17</v>
      </c>
      <c r="C325" s="108"/>
      <c r="D325" s="18">
        <v>17</v>
      </c>
      <c r="E325" s="109"/>
      <c r="F325" s="18">
        <v>17</v>
      </c>
      <c r="G325" s="149"/>
      <c r="H325" s="18">
        <v>17</v>
      </c>
      <c r="I325" s="90"/>
      <c r="J325" s="90"/>
      <c r="K325" s="90"/>
      <c r="L325" s="95"/>
      <c r="M325" s="95"/>
      <c r="N325" s="95"/>
      <c r="O325" s="95"/>
      <c r="R325" s="100"/>
      <c r="U325" s="100"/>
      <c r="X325" s="100"/>
      <c r="Z325" s="100"/>
      <c r="AD325" s="100"/>
    </row>
    <row r="326" spans="1:30" ht="14.25">
      <c r="A326" s="93"/>
      <c r="B326" s="18">
        <v>18</v>
      </c>
      <c r="C326" s="108"/>
      <c r="D326" s="18">
        <v>18</v>
      </c>
      <c r="E326" s="109"/>
      <c r="F326" s="18">
        <v>18</v>
      </c>
      <c r="G326" s="149"/>
      <c r="H326" s="18">
        <v>18</v>
      </c>
      <c r="I326" s="90"/>
      <c r="J326" s="90"/>
      <c r="K326" s="90"/>
      <c r="L326" s="95"/>
      <c r="M326" s="95"/>
      <c r="N326" s="95"/>
      <c r="O326" s="95"/>
      <c r="R326" s="100"/>
      <c r="U326" s="100"/>
      <c r="X326" s="100"/>
      <c r="Z326" s="100"/>
      <c r="AD326" s="100"/>
    </row>
    <row r="327" spans="1:30" ht="14.25">
      <c r="A327" s="93"/>
      <c r="B327" s="18">
        <v>19</v>
      </c>
      <c r="C327" s="108"/>
      <c r="D327" s="18">
        <v>19</v>
      </c>
      <c r="E327" s="109"/>
      <c r="F327" s="18">
        <v>19</v>
      </c>
      <c r="G327" s="149"/>
      <c r="H327" s="18">
        <v>19</v>
      </c>
      <c r="I327" s="90"/>
      <c r="J327" s="90"/>
      <c r="K327" s="90"/>
      <c r="L327" s="95"/>
      <c r="M327" s="95"/>
      <c r="N327" s="95"/>
      <c r="O327" s="95"/>
      <c r="R327" s="100"/>
      <c r="U327" s="100"/>
      <c r="X327" s="100"/>
      <c r="Z327" s="100"/>
      <c r="AD327" s="100"/>
    </row>
    <row r="328" spans="1:30" ht="14.25">
      <c r="A328" s="93"/>
      <c r="B328" s="18">
        <v>20</v>
      </c>
      <c r="C328" s="108"/>
      <c r="D328" s="18">
        <v>20</v>
      </c>
      <c r="E328" s="109"/>
      <c r="F328" s="18">
        <v>20</v>
      </c>
      <c r="G328" s="149"/>
      <c r="H328" s="18">
        <v>20</v>
      </c>
      <c r="I328" s="90"/>
      <c r="J328" s="90"/>
      <c r="K328" s="90"/>
      <c r="L328" s="95"/>
      <c r="M328" s="95"/>
      <c r="N328" s="95"/>
      <c r="O328" s="95"/>
      <c r="R328" s="100"/>
      <c r="U328" s="100"/>
      <c r="X328" s="100"/>
      <c r="Z328" s="100"/>
      <c r="AD328" s="100"/>
    </row>
    <row r="329" spans="1:30" ht="14.25">
      <c r="A329" s="93"/>
      <c r="B329" s="18">
        <v>21</v>
      </c>
      <c r="C329" s="108"/>
      <c r="D329" s="18">
        <v>21</v>
      </c>
      <c r="E329" s="109"/>
      <c r="F329" s="18">
        <v>21</v>
      </c>
      <c r="G329" s="149"/>
      <c r="H329" s="18">
        <v>21</v>
      </c>
      <c r="I329" s="90"/>
      <c r="J329" s="90"/>
      <c r="K329" s="90"/>
      <c r="L329" s="95"/>
      <c r="M329" s="95"/>
      <c r="N329" s="95"/>
      <c r="O329" s="95"/>
      <c r="R329" s="100"/>
      <c r="U329" s="100"/>
      <c r="X329" s="100"/>
      <c r="Z329" s="100"/>
      <c r="AD329" s="100"/>
    </row>
    <row r="330" spans="1:30" ht="14.25">
      <c r="A330" s="93"/>
      <c r="B330" s="18">
        <v>22</v>
      </c>
      <c r="C330" s="108"/>
      <c r="D330" s="18">
        <v>22</v>
      </c>
      <c r="E330" s="109"/>
      <c r="F330" s="18">
        <v>22</v>
      </c>
      <c r="G330" s="149"/>
      <c r="H330" s="18">
        <v>22</v>
      </c>
      <c r="I330" s="90"/>
      <c r="J330" s="90"/>
      <c r="K330" s="90"/>
      <c r="L330" s="95"/>
      <c r="M330" s="95"/>
      <c r="N330" s="95"/>
      <c r="O330" s="95"/>
      <c r="R330" s="100"/>
      <c r="U330" s="100"/>
      <c r="X330" s="100"/>
      <c r="Z330" s="100"/>
      <c r="AD330" s="100"/>
    </row>
    <row r="331" spans="1:30" ht="14.25">
      <c r="A331" s="93"/>
      <c r="B331" s="18">
        <v>23</v>
      </c>
      <c r="C331" s="108"/>
      <c r="D331" s="18">
        <v>23</v>
      </c>
      <c r="E331" s="109"/>
      <c r="F331" s="18">
        <v>23</v>
      </c>
      <c r="G331" s="149"/>
      <c r="H331" s="18">
        <v>23</v>
      </c>
      <c r="I331" s="90"/>
      <c r="J331" s="90"/>
      <c r="K331" s="90"/>
      <c r="L331" s="95"/>
      <c r="M331" s="95"/>
      <c r="N331" s="95"/>
      <c r="O331" s="95"/>
      <c r="R331" s="100"/>
      <c r="U331" s="100"/>
      <c r="X331" s="100"/>
      <c r="Z331" s="100"/>
      <c r="AD331" s="100"/>
    </row>
    <row r="332" spans="1:30" ht="14.25">
      <c r="A332" s="93"/>
      <c r="B332" s="18">
        <v>24</v>
      </c>
      <c r="C332" s="108"/>
      <c r="D332" s="18">
        <v>24</v>
      </c>
      <c r="E332" s="109"/>
      <c r="F332" s="18">
        <v>24</v>
      </c>
      <c r="G332" s="149"/>
      <c r="H332" s="18">
        <v>24</v>
      </c>
      <c r="I332" s="90"/>
      <c r="J332" s="90"/>
      <c r="K332" s="90"/>
      <c r="L332" s="95"/>
      <c r="M332" s="95"/>
      <c r="N332" s="95"/>
      <c r="O332" s="95"/>
      <c r="R332" s="100"/>
      <c r="U332" s="100"/>
      <c r="X332" s="100"/>
      <c r="Z332" s="100"/>
      <c r="AD332" s="100"/>
    </row>
    <row r="333" spans="1:30" ht="14.25">
      <c r="A333" s="93"/>
      <c r="B333" s="18">
        <v>25</v>
      </c>
      <c r="C333" s="108"/>
      <c r="D333" s="18">
        <v>25</v>
      </c>
      <c r="E333" s="109"/>
      <c r="F333" s="18">
        <v>25</v>
      </c>
      <c r="G333" s="149"/>
      <c r="H333" s="18">
        <v>25</v>
      </c>
      <c r="I333" s="90"/>
      <c r="J333" s="90"/>
      <c r="K333" s="90"/>
      <c r="L333" s="95"/>
      <c r="M333" s="95"/>
      <c r="N333" s="95"/>
      <c r="O333" s="95"/>
      <c r="R333" s="100"/>
      <c r="U333" s="100"/>
      <c r="X333" s="100"/>
      <c r="Z333" s="100"/>
      <c r="AD333" s="100"/>
    </row>
    <row r="334" spans="1:30" ht="14.25">
      <c r="A334" s="93"/>
      <c r="B334" s="18">
        <v>26</v>
      </c>
      <c r="C334" s="108"/>
      <c r="D334" s="18">
        <v>26</v>
      </c>
      <c r="E334" s="109"/>
      <c r="F334" s="18">
        <v>26</v>
      </c>
      <c r="G334" s="149"/>
      <c r="H334" s="18">
        <v>26</v>
      </c>
      <c r="I334" s="90"/>
      <c r="J334" s="90"/>
      <c r="K334" s="90"/>
      <c r="L334" s="95"/>
      <c r="M334" s="95"/>
      <c r="N334" s="95"/>
      <c r="O334" s="95"/>
      <c r="R334" s="100"/>
      <c r="U334" s="100"/>
      <c r="X334" s="100"/>
      <c r="Z334" s="100"/>
      <c r="AD334" s="100"/>
    </row>
    <row r="335" spans="1:30" ht="14.25">
      <c r="A335" s="93"/>
      <c r="B335" s="18">
        <v>27</v>
      </c>
      <c r="C335" s="108"/>
      <c r="D335" s="18">
        <v>27</v>
      </c>
      <c r="E335" s="109"/>
      <c r="F335" s="18">
        <v>27</v>
      </c>
      <c r="G335" s="149"/>
      <c r="H335" s="18">
        <v>27</v>
      </c>
      <c r="I335" s="90"/>
      <c r="J335" s="90"/>
      <c r="K335" s="90"/>
      <c r="L335" s="95"/>
      <c r="M335" s="95"/>
      <c r="N335" s="95"/>
      <c r="O335" s="95"/>
      <c r="R335" s="100"/>
      <c r="U335" s="100"/>
      <c r="X335" s="100"/>
      <c r="Z335" s="100"/>
      <c r="AD335" s="100"/>
    </row>
    <row r="336" spans="1:30" ht="14.25">
      <c r="A336" s="93"/>
      <c r="B336" s="18">
        <v>28</v>
      </c>
      <c r="C336" s="108"/>
      <c r="D336" s="18">
        <v>28</v>
      </c>
      <c r="E336" s="109"/>
      <c r="F336" s="18">
        <v>28</v>
      </c>
      <c r="G336" s="149"/>
      <c r="H336" s="18">
        <v>28</v>
      </c>
      <c r="I336" s="90"/>
      <c r="J336" s="90"/>
      <c r="K336" s="90"/>
      <c r="L336" s="95"/>
      <c r="M336" s="95"/>
      <c r="N336" s="95"/>
      <c r="O336" s="95"/>
      <c r="R336" s="100"/>
      <c r="U336" s="100"/>
      <c r="X336" s="100"/>
      <c r="Z336" s="100"/>
      <c r="AD336" s="100"/>
    </row>
    <row r="337" spans="1:30" ht="14.25">
      <c r="A337" s="93"/>
      <c r="B337" s="18">
        <v>29</v>
      </c>
      <c r="C337" s="108"/>
      <c r="D337" s="18">
        <v>29</v>
      </c>
      <c r="E337" s="109"/>
      <c r="F337" s="18">
        <v>29</v>
      </c>
      <c r="G337" s="149"/>
      <c r="H337" s="18">
        <v>29</v>
      </c>
      <c r="I337" s="90"/>
      <c r="J337" s="90"/>
      <c r="K337" s="90"/>
      <c r="L337" s="95"/>
      <c r="M337" s="95"/>
      <c r="N337" s="95"/>
      <c r="O337" s="95"/>
      <c r="R337" s="100"/>
      <c r="U337" s="100"/>
      <c r="X337" s="100"/>
      <c r="Z337" s="100"/>
      <c r="AD337" s="100"/>
    </row>
    <row r="338" spans="1:30" ht="14.25">
      <c r="A338" s="93"/>
      <c r="B338" s="18">
        <v>30</v>
      </c>
      <c r="C338" s="108"/>
      <c r="D338" s="18">
        <v>30</v>
      </c>
      <c r="E338" s="109"/>
      <c r="F338" s="18">
        <v>30</v>
      </c>
      <c r="G338" s="149"/>
      <c r="H338" s="18">
        <v>30</v>
      </c>
      <c r="I338" s="90"/>
      <c r="J338" s="90"/>
      <c r="K338" s="90"/>
      <c r="L338" s="95"/>
      <c r="M338" s="95"/>
      <c r="N338" s="95"/>
      <c r="O338" s="95"/>
      <c r="R338" s="100"/>
      <c r="U338" s="100"/>
      <c r="X338" s="100"/>
      <c r="Z338" s="100"/>
      <c r="AD338" s="100"/>
    </row>
    <row r="339" spans="1:30" ht="14.25">
      <c r="A339" s="93"/>
      <c r="B339" s="18">
        <v>31</v>
      </c>
      <c r="C339" s="108"/>
      <c r="D339" s="18">
        <v>31</v>
      </c>
      <c r="E339" s="109"/>
      <c r="F339" s="18">
        <v>31</v>
      </c>
      <c r="G339" s="149"/>
      <c r="H339" s="18">
        <v>31</v>
      </c>
      <c r="I339" s="90"/>
      <c r="J339" s="90"/>
      <c r="K339" s="90"/>
      <c r="L339" s="95"/>
      <c r="M339" s="95"/>
      <c r="N339" s="95"/>
      <c r="O339" s="95"/>
      <c r="R339" s="100"/>
      <c r="U339" s="100"/>
      <c r="X339" s="100"/>
      <c r="Z339" s="100"/>
      <c r="AD339" s="100"/>
    </row>
    <row r="340" spans="1:30" ht="14.25">
      <c r="A340" s="93"/>
      <c r="B340" s="18">
        <v>32</v>
      </c>
      <c r="C340" s="108"/>
      <c r="D340" s="18">
        <v>32</v>
      </c>
      <c r="E340" s="109"/>
      <c r="F340" s="18">
        <v>32</v>
      </c>
      <c r="G340" s="149"/>
      <c r="H340" s="18">
        <v>32</v>
      </c>
      <c r="I340" s="90"/>
      <c r="J340" s="90"/>
      <c r="K340" s="90"/>
      <c r="L340" s="95"/>
      <c r="M340" s="95"/>
      <c r="N340" s="95"/>
      <c r="O340" s="95"/>
      <c r="R340" s="100"/>
      <c r="U340" s="100"/>
      <c r="X340" s="100"/>
      <c r="Z340" s="100"/>
      <c r="AD340" s="100"/>
    </row>
    <row r="341" spans="1:30" ht="14.25">
      <c r="A341" s="93"/>
      <c r="B341" s="18">
        <v>33</v>
      </c>
      <c r="C341" s="108"/>
      <c r="D341" s="18">
        <v>33</v>
      </c>
      <c r="E341" s="109"/>
      <c r="F341" s="18">
        <v>33</v>
      </c>
      <c r="G341" s="149"/>
      <c r="H341" s="18">
        <v>33</v>
      </c>
      <c r="I341" s="90"/>
      <c r="J341" s="90"/>
      <c r="K341" s="90"/>
      <c r="L341" s="95"/>
      <c r="M341" s="95"/>
      <c r="N341" s="95"/>
      <c r="O341" s="95"/>
      <c r="R341" s="100"/>
      <c r="U341" s="100"/>
      <c r="X341" s="100"/>
      <c r="Z341" s="100"/>
      <c r="AD341" s="100"/>
    </row>
    <row r="342" spans="1:30" ht="14.25">
      <c r="A342" s="93"/>
      <c r="B342" s="18">
        <v>34</v>
      </c>
      <c r="C342" s="108"/>
      <c r="D342" s="18">
        <v>34</v>
      </c>
      <c r="E342" s="109"/>
      <c r="F342" s="18">
        <v>34</v>
      </c>
      <c r="G342" s="149"/>
      <c r="H342" s="18">
        <v>34</v>
      </c>
      <c r="I342" s="90"/>
      <c r="J342" s="90"/>
      <c r="K342" s="90"/>
      <c r="L342" s="95"/>
      <c r="M342" s="95"/>
      <c r="N342" s="95"/>
      <c r="O342" s="95"/>
      <c r="R342" s="100"/>
      <c r="U342" s="100"/>
      <c r="X342" s="100"/>
      <c r="Z342" s="100"/>
      <c r="AD342" s="100"/>
    </row>
    <row r="343" spans="1:30" ht="14.25">
      <c r="A343" s="93"/>
      <c r="B343" s="18">
        <v>35</v>
      </c>
      <c r="C343" s="108"/>
      <c r="D343" s="18">
        <v>35</v>
      </c>
      <c r="E343" s="109"/>
      <c r="F343" s="18">
        <v>35</v>
      </c>
      <c r="G343" s="149"/>
      <c r="H343" s="18">
        <v>35</v>
      </c>
      <c r="I343" s="90"/>
      <c r="J343" s="90"/>
      <c r="K343" s="90"/>
      <c r="L343" s="95"/>
      <c r="M343" s="95"/>
      <c r="N343" s="95"/>
      <c r="O343" s="95"/>
      <c r="R343" s="100"/>
      <c r="U343" s="100"/>
      <c r="X343" s="100"/>
      <c r="Z343" s="100"/>
      <c r="AD343" s="100"/>
    </row>
    <row r="344" spans="1:30" ht="14.25">
      <c r="A344" s="93"/>
      <c r="B344" s="18">
        <v>36</v>
      </c>
      <c r="C344" s="108"/>
      <c r="D344" s="18">
        <v>36</v>
      </c>
      <c r="E344" s="109"/>
      <c r="F344" s="18">
        <v>36</v>
      </c>
      <c r="G344" s="149"/>
      <c r="H344" s="18">
        <v>36</v>
      </c>
      <c r="I344" s="90"/>
      <c r="J344" s="90"/>
      <c r="K344" s="90"/>
      <c r="L344" s="95"/>
      <c r="M344" s="95"/>
      <c r="N344" s="95"/>
      <c r="O344" s="95"/>
      <c r="R344" s="100"/>
      <c r="U344" s="100"/>
      <c r="X344" s="100"/>
      <c r="Z344" s="100"/>
      <c r="AD344" s="100"/>
    </row>
    <row r="345" spans="1:30" ht="14.25">
      <c r="A345" s="93"/>
      <c r="B345" s="18">
        <v>37</v>
      </c>
      <c r="C345" s="108"/>
      <c r="D345" s="18">
        <v>37</v>
      </c>
      <c r="E345" s="109"/>
      <c r="F345" s="18">
        <v>37</v>
      </c>
      <c r="G345" s="149"/>
      <c r="H345" s="18">
        <v>37</v>
      </c>
      <c r="I345" s="90"/>
      <c r="J345" s="90"/>
      <c r="K345" s="90"/>
      <c r="L345" s="95"/>
      <c r="M345" s="95"/>
      <c r="N345" s="95"/>
      <c r="O345" s="95"/>
      <c r="R345" s="100"/>
      <c r="U345" s="100"/>
      <c r="X345" s="100"/>
      <c r="Z345" s="100"/>
      <c r="AD345" s="100"/>
    </row>
    <row r="346" spans="1:30" ht="14.25">
      <c r="A346" s="93"/>
      <c r="B346" s="18">
        <v>38</v>
      </c>
      <c r="C346" s="108"/>
      <c r="D346" s="18">
        <v>38</v>
      </c>
      <c r="E346" s="109"/>
      <c r="F346" s="18">
        <v>38</v>
      </c>
      <c r="G346" s="149"/>
      <c r="H346" s="18">
        <v>38</v>
      </c>
      <c r="I346" s="90"/>
      <c r="J346" s="90"/>
      <c r="K346" s="90"/>
      <c r="L346" s="95"/>
      <c r="M346" s="95"/>
      <c r="N346" s="95"/>
      <c r="O346" s="95"/>
      <c r="R346" s="100"/>
      <c r="U346" s="100"/>
      <c r="X346" s="100"/>
      <c r="Z346" s="100"/>
      <c r="AD346" s="100"/>
    </row>
    <row r="347" spans="1:30" ht="14.25">
      <c r="A347" s="93"/>
      <c r="B347" s="18">
        <v>39</v>
      </c>
      <c r="C347" s="108"/>
      <c r="D347" s="18">
        <v>39</v>
      </c>
      <c r="E347" s="109"/>
      <c r="F347" s="18">
        <v>39</v>
      </c>
      <c r="G347" s="149"/>
      <c r="H347" s="18">
        <v>39</v>
      </c>
      <c r="I347" s="90"/>
      <c r="J347" s="90"/>
      <c r="K347" s="90"/>
      <c r="L347" s="95"/>
      <c r="M347" s="95"/>
      <c r="N347" s="95"/>
      <c r="O347" s="95"/>
      <c r="R347" s="100"/>
      <c r="U347" s="100"/>
      <c r="X347" s="100"/>
      <c r="Z347" s="100"/>
      <c r="AD347" s="100"/>
    </row>
    <row r="348" spans="1:30" ht="14.25">
      <c r="A348" s="93"/>
      <c r="B348" s="18">
        <v>40</v>
      </c>
      <c r="C348" s="108"/>
      <c r="D348" s="18">
        <v>40</v>
      </c>
      <c r="E348" s="109"/>
      <c r="F348" s="18">
        <v>40</v>
      </c>
      <c r="G348" s="149"/>
      <c r="H348" s="18">
        <v>40</v>
      </c>
      <c r="I348" s="90"/>
      <c r="J348" s="90"/>
      <c r="K348" s="90"/>
      <c r="L348" s="95"/>
      <c r="M348" s="95"/>
      <c r="N348" s="95"/>
      <c r="O348" s="95"/>
      <c r="R348" s="100"/>
      <c r="U348" s="100"/>
      <c r="X348" s="100"/>
      <c r="Z348" s="100"/>
      <c r="AD348" s="100"/>
    </row>
    <row r="349" spans="1:30" ht="14.25">
      <c r="A349" s="93"/>
      <c r="B349" s="18">
        <v>41</v>
      </c>
      <c r="C349" s="108"/>
      <c r="D349" s="18">
        <v>41</v>
      </c>
      <c r="E349" s="109"/>
      <c r="F349" s="18">
        <v>41</v>
      </c>
      <c r="G349" s="149"/>
      <c r="H349" s="18">
        <v>41</v>
      </c>
      <c r="I349" s="90"/>
      <c r="J349" s="90"/>
      <c r="K349" s="90"/>
      <c r="L349" s="95"/>
      <c r="M349" s="95"/>
      <c r="N349" s="95"/>
      <c r="O349" s="95"/>
      <c r="R349" s="100"/>
      <c r="U349" s="100"/>
      <c r="X349" s="100"/>
      <c r="Z349" s="100"/>
      <c r="AD349" s="100"/>
    </row>
    <row r="350" spans="1:30" ht="14.25">
      <c r="A350" s="93"/>
      <c r="B350" s="18">
        <v>42</v>
      </c>
      <c r="C350" s="108"/>
      <c r="D350" s="18">
        <v>42</v>
      </c>
      <c r="E350" s="109"/>
      <c r="F350" s="18">
        <v>42</v>
      </c>
      <c r="G350" s="149"/>
      <c r="H350" s="18">
        <v>42</v>
      </c>
      <c r="I350" s="90"/>
      <c r="J350" s="90"/>
      <c r="K350" s="90"/>
      <c r="L350" s="95"/>
      <c r="M350" s="95"/>
      <c r="N350" s="95"/>
      <c r="O350" s="95"/>
      <c r="R350" s="100"/>
      <c r="U350" s="100"/>
      <c r="X350" s="100"/>
      <c r="Z350" s="100"/>
      <c r="AD350" s="100"/>
    </row>
    <row r="351" spans="1:30" ht="14.25">
      <c r="A351" s="93"/>
      <c r="B351" s="18">
        <v>43</v>
      </c>
      <c r="C351" s="108"/>
      <c r="D351" s="18">
        <v>43</v>
      </c>
      <c r="E351" s="109"/>
      <c r="F351" s="18">
        <v>43</v>
      </c>
      <c r="G351" s="149"/>
      <c r="H351" s="18">
        <v>43</v>
      </c>
      <c r="I351" s="90"/>
      <c r="J351" s="90"/>
      <c r="K351" s="90"/>
      <c r="L351" s="95"/>
      <c r="M351" s="95"/>
      <c r="N351" s="95"/>
      <c r="O351" s="95"/>
      <c r="R351" s="100"/>
      <c r="U351" s="100"/>
      <c r="X351" s="100"/>
      <c r="Z351" s="100"/>
      <c r="AD351" s="100"/>
    </row>
    <row r="352" spans="1:30" ht="14.25">
      <c r="A352" s="93"/>
      <c r="B352" s="18">
        <v>44</v>
      </c>
      <c r="C352" s="108"/>
      <c r="D352" s="18">
        <v>44</v>
      </c>
      <c r="E352" s="109"/>
      <c r="F352" s="18">
        <v>44</v>
      </c>
      <c r="G352" s="149"/>
      <c r="H352" s="18">
        <v>44</v>
      </c>
      <c r="I352" s="90"/>
      <c r="J352" s="90"/>
      <c r="K352" s="90"/>
      <c r="L352" s="95"/>
      <c r="M352" s="95"/>
      <c r="N352" s="95"/>
      <c r="O352" s="95"/>
      <c r="R352" s="100"/>
      <c r="U352" s="100"/>
      <c r="X352" s="100"/>
      <c r="Z352" s="100"/>
      <c r="AD352" s="100"/>
    </row>
    <row r="353" spans="1:30" ht="14.25">
      <c r="A353" s="93"/>
      <c r="B353" s="18">
        <v>45</v>
      </c>
      <c r="C353" s="108"/>
      <c r="D353" s="18">
        <v>45</v>
      </c>
      <c r="E353" s="109"/>
      <c r="F353" s="18">
        <v>45</v>
      </c>
      <c r="G353" s="149"/>
      <c r="H353" s="18">
        <v>45</v>
      </c>
      <c r="I353" s="90"/>
      <c r="J353" s="90"/>
      <c r="K353" s="90"/>
      <c r="L353" s="95"/>
      <c r="M353" s="95"/>
      <c r="N353" s="95"/>
      <c r="O353" s="95"/>
      <c r="R353" s="100"/>
      <c r="U353" s="100"/>
      <c r="X353" s="100"/>
      <c r="Z353" s="100"/>
      <c r="AD353" s="100"/>
    </row>
    <row r="354" spans="1:30" ht="14.25">
      <c r="A354" s="93"/>
      <c r="B354" s="18">
        <v>46</v>
      </c>
      <c r="C354" s="108"/>
      <c r="D354" s="18">
        <v>46</v>
      </c>
      <c r="E354" s="109"/>
      <c r="F354" s="18">
        <v>46</v>
      </c>
      <c r="G354" s="149"/>
      <c r="H354" s="18">
        <v>46</v>
      </c>
      <c r="I354" s="90"/>
      <c r="J354" s="90"/>
      <c r="K354" s="90"/>
      <c r="L354" s="95"/>
      <c r="M354" s="95"/>
      <c r="N354" s="95"/>
      <c r="O354" s="95"/>
      <c r="R354" s="100"/>
      <c r="U354" s="100"/>
      <c r="X354" s="100"/>
      <c r="Z354" s="100"/>
      <c r="AD354" s="100"/>
    </row>
    <row r="355" spans="1:30" ht="14.25">
      <c r="A355" s="93"/>
      <c r="B355" s="18">
        <v>47</v>
      </c>
      <c r="C355" s="108"/>
      <c r="D355" s="18">
        <v>47</v>
      </c>
      <c r="E355" s="109"/>
      <c r="F355" s="18">
        <v>47</v>
      </c>
      <c r="G355" s="149"/>
      <c r="H355" s="18">
        <v>47</v>
      </c>
      <c r="I355" s="90"/>
      <c r="J355" s="90"/>
      <c r="K355" s="90"/>
      <c r="L355" s="95"/>
      <c r="M355" s="95"/>
      <c r="N355" s="95"/>
      <c r="O355" s="95"/>
      <c r="R355" s="100"/>
      <c r="U355" s="100"/>
      <c r="X355" s="100"/>
      <c r="Z355" s="100"/>
      <c r="AD355" s="100"/>
    </row>
    <row r="356" spans="1:30" ht="14.25">
      <c r="A356" s="93"/>
      <c r="B356" s="18">
        <v>48</v>
      </c>
      <c r="C356" s="108"/>
      <c r="D356" s="18">
        <v>48</v>
      </c>
      <c r="E356" s="109"/>
      <c r="F356" s="18">
        <v>48</v>
      </c>
      <c r="G356" s="149"/>
      <c r="H356" s="18">
        <v>48</v>
      </c>
      <c r="I356" s="90"/>
      <c r="J356" s="90"/>
      <c r="K356" s="90"/>
      <c r="L356" s="95"/>
      <c r="M356" s="95"/>
      <c r="N356" s="95"/>
      <c r="O356" s="95"/>
      <c r="R356" s="100"/>
      <c r="U356" s="100"/>
      <c r="X356" s="100"/>
      <c r="Z356" s="100"/>
      <c r="AD356" s="100"/>
    </row>
    <row r="357" spans="1:30" ht="14.25">
      <c r="A357" s="93"/>
      <c r="B357" s="18">
        <v>49</v>
      </c>
      <c r="C357" s="108"/>
      <c r="D357" s="18">
        <v>49</v>
      </c>
      <c r="E357" s="109"/>
      <c r="F357" s="18">
        <v>49</v>
      </c>
      <c r="G357" s="149"/>
      <c r="H357" s="18">
        <v>49</v>
      </c>
      <c r="I357" s="90"/>
      <c r="J357" s="90"/>
      <c r="K357" s="90"/>
      <c r="L357" s="95"/>
      <c r="M357" s="95"/>
      <c r="N357" s="95"/>
      <c r="O357" s="95"/>
      <c r="R357" s="100"/>
      <c r="U357" s="100"/>
      <c r="X357" s="100"/>
      <c r="Z357" s="100"/>
      <c r="AD357" s="100"/>
    </row>
    <row r="358" spans="1:30" ht="14.25">
      <c r="A358" s="93"/>
      <c r="B358" s="18">
        <v>50</v>
      </c>
      <c r="C358" s="108"/>
      <c r="D358" s="18">
        <v>50</v>
      </c>
      <c r="E358" s="109"/>
      <c r="F358" s="18">
        <v>50</v>
      </c>
      <c r="G358" s="149"/>
      <c r="H358" s="18">
        <v>50</v>
      </c>
      <c r="I358" s="90"/>
      <c r="J358" s="90"/>
      <c r="K358" s="90"/>
      <c r="L358" s="95"/>
      <c r="M358" s="95"/>
      <c r="N358" s="95"/>
      <c r="O358" s="95"/>
      <c r="R358" s="100"/>
      <c r="U358" s="100"/>
      <c r="X358" s="100"/>
      <c r="Z358" s="100"/>
      <c r="AD358" s="100"/>
    </row>
    <row r="359" spans="1:30" ht="14.25">
      <c r="A359" s="93"/>
      <c r="B359" s="18">
        <v>51</v>
      </c>
      <c r="C359" s="108"/>
      <c r="D359" s="18">
        <v>51</v>
      </c>
      <c r="E359" s="109"/>
      <c r="F359" s="18">
        <v>51</v>
      </c>
      <c r="G359" s="149"/>
      <c r="H359" s="18">
        <v>51</v>
      </c>
      <c r="I359" s="90"/>
      <c r="J359" s="90"/>
      <c r="K359" s="90"/>
      <c r="L359" s="95"/>
      <c r="M359" s="95"/>
      <c r="N359" s="95"/>
      <c r="O359" s="95"/>
      <c r="R359" s="100"/>
      <c r="U359" s="100"/>
      <c r="X359" s="100"/>
      <c r="Z359" s="100"/>
      <c r="AD359" s="100"/>
    </row>
    <row r="360" spans="1:30" ht="20.25">
      <c r="A360" s="200" t="s">
        <v>103</v>
      </c>
      <c r="B360" s="103">
        <v>1</v>
      </c>
      <c r="C360" s="130"/>
      <c r="D360" s="103">
        <v>1</v>
      </c>
      <c r="E360" s="131"/>
      <c r="F360" s="103">
        <v>1</v>
      </c>
      <c r="G360" s="150"/>
      <c r="H360" s="103">
        <v>1</v>
      </c>
      <c r="I360" s="131"/>
      <c r="J360" s="131"/>
      <c r="K360" s="131"/>
      <c r="L360" s="97"/>
      <c r="M360" s="97"/>
      <c r="N360" s="97"/>
      <c r="O360" s="97"/>
      <c r="R360" s="100"/>
      <c r="U360" s="100"/>
      <c r="X360" s="100"/>
      <c r="Z360" s="100"/>
      <c r="AD360" s="100"/>
    </row>
    <row r="361" spans="1:30" ht="14.25">
      <c r="A361" s="93"/>
      <c r="B361" s="18">
        <v>2</v>
      </c>
      <c r="C361" s="108"/>
      <c r="D361" s="18">
        <v>2</v>
      </c>
      <c r="E361" s="109"/>
      <c r="F361" s="18">
        <v>2</v>
      </c>
      <c r="G361" s="149"/>
      <c r="H361" s="18">
        <v>2</v>
      </c>
      <c r="I361" s="90"/>
      <c r="J361" s="90"/>
      <c r="K361" s="90"/>
      <c r="L361" s="95"/>
      <c r="M361" s="95"/>
      <c r="N361" s="95"/>
      <c r="O361" s="95"/>
      <c r="R361" s="100"/>
      <c r="U361" s="100"/>
      <c r="X361" s="100"/>
      <c r="Z361" s="100"/>
      <c r="AD361" s="100"/>
    </row>
    <row r="362" spans="1:30" ht="14.25">
      <c r="A362" s="93"/>
      <c r="B362" s="18">
        <v>3</v>
      </c>
      <c r="C362" s="108"/>
      <c r="D362" s="18">
        <v>3</v>
      </c>
      <c r="E362" s="109"/>
      <c r="F362" s="18">
        <v>3</v>
      </c>
      <c r="G362" s="149"/>
      <c r="H362" s="18">
        <v>3</v>
      </c>
      <c r="I362" s="90"/>
      <c r="J362" s="90"/>
      <c r="K362" s="90"/>
      <c r="L362" s="95"/>
      <c r="M362" s="95"/>
      <c r="N362" s="95"/>
      <c r="O362" s="95"/>
      <c r="R362" s="100"/>
      <c r="U362" s="100"/>
      <c r="X362" s="100"/>
      <c r="Z362" s="100"/>
      <c r="AD362" s="100"/>
    </row>
    <row r="363" spans="1:30" ht="14.25">
      <c r="A363" s="93"/>
      <c r="B363" s="18">
        <v>4</v>
      </c>
      <c r="C363" s="108"/>
      <c r="D363" s="18">
        <v>4</v>
      </c>
      <c r="E363" s="109"/>
      <c r="F363" s="18">
        <v>4</v>
      </c>
      <c r="G363" s="149"/>
      <c r="H363" s="18">
        <v>4</v>
      </c>
      <c r="I363" s="90"/>
      <c r="J363" s="90"/>
      <c r="K363" s="90"/>
      <c r="L363" s="95"/>
      <c r="M363" s="95"/>
      <c r="N363" s="95"/>
      <c r="O363" s="95"/>
      <c r="R363" s="100"/>
      <c r="U363" s="100"/>
      <c r="X363" s="100"/>
      <c r="Z363" s="100"/>
      <c r="AD363" s="100"/>
    </row>
    <row r="364" spans="1:30" ht="14.25">
      <c r="A364" s="93"/>
      <c r="B364" s="18">
        <v>5</v>
      </c>
      <c r="C364" s="108"/>
      <c r="D364" s="18">
        <v>5</v>
      </c>
      <c r="E364" s="109"/>
      <c r="F364" s="18">
        <v>5</v>
      </c>
      <c r="G364" s="149"/>
      <c r="H364" s="18">
        <v>5</v>
      </c>
      <c r="I364" s="90"/>
      <c r="J364" s="90"/>
      <c r="K364" s="90"/>
      <c r="L364" s="95"/>
      <c r="M364" s="95"/>
      <c r="N364" s="95"/>
      <c r="O364" s="95"/>
      <c r="R364" s="100"/>
      <c r="U364" s="100"/>
      <c r="X364" s="100"/>
      <c r="Z364" s="100"/>
      <c r="AD364" s="100"/>
    </row>
    <row r="365" spans="1:30" ht="14.25">
      <c r="A365" s="93"/>
      <c r="B365" s="18">
        <v>6</v>
      </c>
      <c r="C365" s="108"/>
      <c r="D365" s="18">
        <v>6</v>
      </c>
      <c r="E365" s="109"/>
      <c r="F365" s="18">
        <v>6</v>
      </c>
      <c r="G365" s="149"/>
      <c r="H365" s="18">
        <v>6</v>
      </c>
      <c r="I365" s="90"/>
      <c r="J365" s="90"/>
      <c r="K365" s="90"/>
      <c r="L365" s="95"/>
      <c r="M365" s="95"/>
      <c r="N365" s="95"/>
      <c r="O365" s="95"/>
      <c r="R365" s="100"/>
      <c r="U365" s="100"/>
      <c r="X365" s="100"/>
      <c r="Z365" s="100"/>
      <c r="AD365" s="100"/>
    </row>
    <row r="366" spans="1:30" ht="14.25">
      <c r="A366" s="93"/>
      <c r="B366" s="18">
        <v>7</v>
      </c>
      <c r="C366" s="108"/>
      <c r="D366" s="18">
        <v>7</v>
      </c>
      <c r="E366" s="109"/>
      <c r="F366" s="18">
        <v>7</v>
      </c>
      <c r="G366" s="149"/>
      <c r="H366" s="18">
        <v>7</v>
      </c>
      <c r="I366" s="90"/>
      <c r="J366" s="90"/>
      <c r="K366" s="90"/>
      <c r="L366" s="95"/>
      <c r="M366" s="95"/>
      <c r="N366" s="95"/>
      <c r="O366" s="95"/>
      <c r="R366" s="100"/>
      <c r="U366" s="100"/>
      <c r="X366" s="100"/>
      <c r="Z366" s="100"/>
      <c r="AD366" s="100"/>
    </row>
    <row r="367" spans="1:30" ht="14.25">
      <c r="A367" s="93"/>
      <c r="B367" s="18">
        <v>8</v>
      </c>
      <c r="C367" s="108"/>
      <c r="D367" s="18">
        <v>8</v>
      </c>
      <c r="E367" s="109"/>
      <c r="F367" s="18">
        <v>8</v>
      </c>
      <c r="G367" s="149"/>
      <c r="H367" s="18">
        <v>8</v>
      </c>
      <c r="I367" s="90"/>
      <c r="J367" s="90"/>
      <c r="K367" s="90"/>
      <c r="L367" s="95"/>
      <c r="M367" s="95"/>
      <c r="N367" s="95"/>
      <c r="O367" s="95"/>
      <c r="R367" s="100"/>
      <c r="U367" s="100"/>
      <c r="X367" s="100"/>
      <c r="Z367" s="100"/>
      <c r="AD367" s="100"/>
    </row>
    <row r="368" spans="1:30" ht="14.25">
      <c r="A368" s="93"/>
      <c r="B368" s="18">
        <v>9</v>
      </c>
      <c r="C368" s="108"/>
      <c r="D368" s="18">
        <v>9</v>
      </c>
      <c r="E368" s="109"/>
      <c r="F368" s="18">
        <v>9</v>
      </c>
      <c r="G368" s="149"/>
      <c r="H368" s="18">
        <v>9</v>
      </c>
      <c r="I368" s="90"/>
      <c r="J368" s="90"/>
      <c r="K368" s="90"/>
      <c r="L368" s="95"/>
      <c r="M368" s="95"/>
      <c r="N368" s="95"/>
      <c r="O368" s="95"/>
      <c r="R368" s="100"/>
      <c r="U368" s="100"/>
      <c r="X368" s="100"/>
      <c r="Z368" s="100"/>
      <c r="AD368" s="100"/>
    </row>
    <row r="369" spans="1:30" ht="14.25">
      <c r="A369" s="93"/>
      <c r="B369" s="18">
        <v>10</v>
      </c>
      <c r="C369" s="108"/>
      <c r="D369" s="18">
        <v>10</v>
      </c>
      <c r="E369" s="109"/>
      <c r="F369" s="18">
        <v>10</v>
      </c>
      <c r="G369" s="149"/>
      <c r="H369" s="18">
        <v>10</v>
      </c>
      <c r="I369" s="90"/>
      <c r="J369" s="90"/>
      <c r="K369" s="90"/>
      <c r="L369" s="95"/>
      <c r="M369" s="95"/>
      <c r="N369" s="95"/>
      <c r="O369" s="95"/>
      <c r="R369" s="100"/>
      <c r="U369" s="100"/>
      <c r="X369" s="100"/>
      <c r="Z369" s="100"/>
      <c r="AD369" s="100"/>
    </row>
    <row r="370" spans="1:30" ht="14.25">
      <c r="A370" s="93"/>
      <c r="B370" s="18">
        <v>11</v>
      </c>
      <c r="C370" s="108"/>
      <c r="D370" s="18">
        <v>11</v>
      </c>
      <c r="E370" s="109"/>
      <c r="F370" s="18">
        <v>11</v>
      </c>
      <c r="G370" s="149"/>
      <c r="H370" s="18">
        <v>11</v>
      </c>
      <c r="I370" s="90"/>
      <c r="J370" s="90"/>
      <c r="K370" s="90"/>
      <c r="L370" s="95"/>
      <c r="M370" s="95"/>
      <c r="N370" s="95"/>
      <c r="O370" s="95"/>
      <c r="R370" s="100"/>
      <c r="U370" s="100"/>
      <c r="X370" s="100"/>
      <c r="Z370" s="100"/>
      <c r="AD370" s="100"/>
    </row>
    <row r="371" spans="1:30" ht="14.25">
      <c r="A371" s="93"/>
      <c r="B371" s="18">
        <v>12</v>
      </c>
      <c r="C371" s="108"/>
      <c r="D371" s="18">
        <v>12</v>
      </c>
      <c r="E371" s="109"/>
      <c r="F371" s="18">
        <v>12</v>
      </c>
      <c r="G371" s="149"/>
      <c r="H371" s="18">
        <v>12</v>
      </c>
      <c r="I371" s="90"/>
      <c r="J371" s="90"/>
      <c r="K371" s="90"/>
      <c r="L371" s="95"/>
      <c r="M371" s="95"/>
      <c r="N371" s="95"/>
      <c r="O371" s="95"/>
      <c r="R371" s="100"/>
      <c r="U371" s="100"/>
      <c r="X371" s="100"/>
      <c r="Z371" s="100"/>
      <c r="AD371" s="100"/>
    </row>
    <row r="372" spans="1:30" ht="14.25">
      <c r="A372" s="93"/>
      <c r="B372" s="18">
        <v>13</v>
      </c>
      <c r="C372" s="108"/>
      <c r="D372" s="18">
        <v>13</v>
      </c>
      <c r="E372" s="109"/>
      <c r="F372" s="18">
        <v>13</v>
      </c>
      <c r="G372" s="149"/>
      <c r="H372" s="18">
        <v>13</v>
      </c>
      <c r="I372" s="90"/>
      <c r="J372" s="90"/>
      <c r="K372" s="90"/>
      <c r="L372" s="95"/>
      <c r="M372" s="95"/>
      <c r="N372" s="95"/>
      <c r="O372" s="95"/>
      <c r="R372" s="100"/>
      <c r="U372" s="100"/>
      <c r="X372" s="100"/>
      <c r="Z372" s="100"/>
      <c r="AD372" s="100"/>
    </row>
    <row r="373" spans="1:30" ht="14.25">
      <c r="A373" s="93"/>
      <c r="B373" s="18">
        <v>14</v>
      </c>
      <c r="C373" s="108"/>
      <c r="D373" s="18">
        <v>14</v>
      </c>
      <c r="E373" s="109"/>
      <c r="F373" s="18">
        <v>14</v>
      </c>
      <c r="G373" s="149"/>
      <c r="H373" s="18">
        <v>14</v>
      </c>
      <c r="I373" s="90"/>
      <c r="J373" s="90"/>
      <c r="K373" s="90"/>
      <c r="L373" s="95"/>
      <c r="M373" s="95"/>
      <c r="N373" s="95"/>
      <c r="O373" s="95"/>
      <c r="R373" s="100"/>
      <c r="U373" s="100"/>
      <c r="X373" s="100"/>
      <c r="Z373" s="100"/>
      <c r="AD373" s="100"/>
    </row>
    <row r="374" spans="1:30" ht="14.25">
      <c r="A374" s="93"/>
      <c r="B374" s="18">
        <v>15</v>
      </c>
      <c r="C374" s="108"/>
      <c r="D374" s="18">
        <v>15</v>
      </c>
      <c r="E374" s="109"/>
      <c r="F374" s="18">
        <v>15</v>
      </c>
      <c r="G374" s="149"/>
      <c r="H374" s="18">
        <v>15</v>
      </c>
      <c r="I374" s="90"/>
      <c r="J374" s="90"/>
      <c r="K374" s="90"/>
      <c r="L374" s="95"/>
      <c r="M374" s="95"/>
      <c r="N374" s="95"/>
      <c r="O374" s="95"/>
      <c r="R374" s="100"/>
      <c r="U374" s="100"/>
      <c r="X374" s="100"/>
      <c r="Z374" s="100"/>
      <c r="AD374" s="100"/>
    </row>
    <row r="375" spans="1:30" ht="14.25">
      <c r="A375" s="93"/>
      <c r="B375" s="18">
        <v>16</v>
      </c>
      <c r="C375" s="108"/>
      <c r="D375" s="18">
        <v>16</v>
      </c>
      <c r="E375" s="109"/>
      <c r="F375" s="18">
        <v>16</v>
      </c>
      <c r="G375" s="149"/>
      <c r="H375" s="18">
        <v>16</v>
      </c>
      <c r="I375" s="90"/>
      <c r="J375" s="90"/>
      <c r="K375" s="90"/>
      <c r="L375" s="95"/>
      <c r="M375" s="95"/>
      <c r="N375" s="95"/>
      <c r="O375" s="95"/>
      <c r="R375" s="100"/>
      <c r="U375" s="100"/>
      <c r="X375" s="100"/>
      <c r="Z375" s="100"/>
      <c r="AD375" s="100"/>
    </row>
    <row r="376" spans="1:30" ht="14.25">
      <c r="A376" s="93"/>
      <c r="B376" s="18">
        <v>17</v>
      </c>
      <c r="C376" s="108"/>
      <c r="D376" s="18">
        <v>17</v>
      </c>
      <c r="E376" s="109"/>
      <c r="F376" s="18">
        <v>17</v>
      </c>
      <c r="G376" s="149"/>
      <c r="H376" s="18">
        <v>17</v>
      </c>
      <c r="I376" s="90"/>
      <c r="J376" s="90"/>
      <c r="K376" s="90"/>
      <c r="L376" s="95"/>
      <c r="M376" s="95"/>
      <c r="N376" s="95"/>
      <c r="O376" s="95"/>
      <c r="R376" s="100"/>
      <c r="U376" s="100"/>
      <c r="X376" s="100"/>
      <c r="Z376" s="100"/>
      <c r="AD376" s="100"/>
    </row>
    <row r="377" spans="1:30" ht="14.25">
      <c r="A377" s="93"/>
      <c r="B377" s="18">
        <v>18</v>
      </c>
      <c r="C377" s="108"/>
      <c r="D377" s="18">
        <v>18</v>
      </c>
      <c r="E377" s="109"/>
      <c r="F377" s="18">
        <v>18</v>
      </c>
      <c r="G377" s="149"/>
      <c r="H377" s="18">
        <v>18</v>
      </c>
      <c r="I377" s="90"/>
      <c r="J377" s="90"/>
      <c r="K377" s="90"/>
      <c r="L377" s="95"/>
      <c r="M377" s="95"/>
      <c r="N377" s="95"/>
      <c r="O377" s="95"/>
      <c r="R377" s="100"/>
      <c r="U377" s="100"/>
      <c r="X377" s="100"/>
      <c r="Z377" s="100"/>
      <c r="AD377" s="100"/>
    </row>
    <row r="378" spans="1:30" ht="14.25">
      <c r="A378" s="93"/>
      <c r="B378" s="18">
        <v>19</v>
      </c>
      <c r="C378" s="108"/>
      <c r="D378" s="18">
        <v>19</v>
      </c>
      <c r="E378" s="109"/>
      <c r="F378" s="18">
        <v>19</v>
      </c>
      <c r="G378" s="149"/>
      <c r="H378" s="18">
        <v>19</v>
      </c>
      <c r="I378" s="90"/>
      <c r="J378" s="90"/>
      <c r="K378" s="90"/>
      <c r="L378" s="95"/>
      <c r="M378" s="95"/>
      <c r="N378" s="95"/>
      <c r="O378" s="95"/>
      <c r="R378" s="100"/>
      <c r="U378" s="100"/>
      <c r="X378" s="100"/>
      <c r="Z378" s="100"/>
      <c r="AD378" s="100"/>
    </row>
    <row r="379" spans="1:30" ht="14.25">
      <c r="A379" s="93"/>
      <c r="B379" s="18">
        <v>20</v>
      </c>
      <c r="C379" s="108"/>
      <c r="D379" s="18">
        <v>20</v>
      </c>
      <c r="E379" s="109"/>
      <c r="F379" s="18">
        <v>20</v>
      </c>
      <c r="G379" s="149"/>
      <c r="H379" s="18">
        <v>20</v>
      </c>
      <c r="I379" s="90"/>
      <c r="J379" s="90"/>
      <c r="K379" s="90"/>
      <c r="L379" s="95"/>
      <c r="M379" s="95"/>
      <c r="N379" s="95"/>
      <c r="O379" s="95"/>
      <c r="R379" s="100"/>
      <c r="U379" s="100"/>
      <c r="X379" s="100"/>
      <c r="Z379" s="100"/>
      <c r="AD379" s="100"/>
    </row>
    <row r="380" spans="1:30" ht="14.25">
      <c r="A380" s="93"/>
      <c r="B380" s="18">
        <v>21</v>
      </c>
      <c r="C380" s="108"/>
      <c r="D380" s="18">
        <v>21</v>
      </c>
      <c r="E380" s="109"/>
      <c r="F380" s="18">
        <v>21</v>
      </c>
      <c r="G380" s="149"/>
      <c r="H380" s="18">
        <v>21</v>
      </c>
      <c r="I380" s="90"/>
      <c r="J380" s="90"/>
      <c r="K380" s="90"/>
      <c r="L380" s="95"/>
      <c r="M380" s="95"/>
      <c r="N380" s="95"/>
      <c r="O380" s="95"/>
      <c r="R380" s="100"/>
      <c r="U380" s="100"/>
      <c r="X380" s="100"/>
      <c r="Z380" s="100"/>
      <c r="AD380" s="100"/>
    </row>
    <row r="381" spans="1:30" ht="14.25">
      <c r="A381" s="93"/>
      <c r="B381" s="18">
        <v>22</v>
      </c>
      <c r="C381" s="108"/>
      <c r="D381" s="18">
        <v>22</v>
      </c>
      <c r="E381" s="109"/>
      <c r="F381" s="18">
        <v>22</v>
      </c>
      <c r="G381" s="149"/>
      <c r="H381" s="18">
        <v>22</v>
      </c>
      <c r="I381" s="90"/>
      <c r="J381" s="90"/>
      <c r="K381" s="90"/>
      <c r="L381" s="95"/>
      <c r="M381" s="95"/>
      <c r="N381" s="95"/>
      <c r="O381" s="95"/>
      <c r="R381" s="100"/>
      <c r="U381" s="100"/>
      <c r="X381" s="100"/>
      <c r="Z381" s="100"/>
      <c r="AD381" s="100"/>
    </row>
    <row r="382" spans="1:30" ht="14.25">
      <c r="A382" s="93"/>
      <c r="B382" s="18">
        <v>23</v>
      </c>
      <c r="C382" s="108"/>
      <c r="D382" s="18">
        <v>23</v>
      </c>
      <c r="E382" s="109"/>
      <c r="F382" s="18">
        <v>23</v>
      </c>
      <c r="G382" s="149"/>
      <c r="H382" s="18">
        <v>23</v>
      </c>
      <c r="I382" s="90"/>
      <c r="J382" s="90"/>
      <c r="K382" s="90"/>
      <c r="L382" s="95"/>
      <c r="M382" s="95"/>
      <c r="N382" s="95"/>
      <c r="O382" s="95"/>
      <c r="R382" s="100"/>
      <c r="U382" s="100"/>
      <c r="X382" s="100"/>
      <c r="Z382" s="100"/>
      <c r="AD382" s="100"/>
    </row>
    <row r="383" spans="1:30" ht="14.25">
      <c r="A383" s="93"/>
      <c r="B383" s="18">
        <v>24</v>
      </c>
      <c r="C383" s="108"/>
      <c r="D383" s="18">
        <v>24</v>
      </c>
      <c r="E383" s="109"/>
      <c r="F383" s="18">
        <v>24</v>
      </c>
      <c r="G383" s="149"/>
      <c r="H383" s="18">
        <v>24</v>
      </c>
      <c r="I383" s="90"/>
      <c r="J383" s="90"/>
      <c r="K383" s="90"/>
      <c r="L383" s="95"/>
      <c r="M383" s="95"/>
      <c r="N383" s="95"/>
      <c r="O383" s="95"/>
      <c r="R383" s="100"/>
      <c r="U383" s="100"/>
      <c r="X383" s="100"/>
      <c r="Z383" s="100"/>
      <c r="AD383" s="100"/>
    </row>
    <row r="384" spans="1:30" ht="14.25">
      <c r="A384" s="93"/>
      <c r="B384" s="18">
        <v>25</v>
      </c>
      <c r="C384" s="108"/>
      <c r="D384" s="18">
        <v>25</v>
      </c>
      <c r="E384" s="109"/>
      <c r="F384" s="18">
        <v>25</v>
      </c>
      <c r="G384" s="149"/>
      <c r="H384" s="18">
        <v>25</v>
      </c>
      <c r="I384" s="90"/>
      <c r="J384" s="90"/>
      <c r="K384" s="90"/>
      <c r="L384" s="95"/>
      <c r="M384" s="95"/>
      <c r="N384" s="95"/>
      <c r="O384" s="95"/>
      <c r="R384" s="100"/>
      <c r="U384" s="100"/>
      <c r="X384" s="100"/>
      <c r="Z384" s="100"/>
      <c r="AD384" s="100"/>
    </row>
    <row r="385" spans="1:30" ht="14.25">
      <c r="A385" s="93"/>
      <c r="B385" s="18">
        <v>26</v>
      </c>
      <c r="C385" s="108"/>
      <c r="D385" s="18">
        <v>26</v>
      </c>
      <c r="E385" s="109"/>
      <c r="F385" s="18">
        <v>26</v>
      </c>
      <c r="G385" s="149"/>
      <c r="H385" s="18">
        <v>26</v>
      </c>
      <c r="I385" s="90"/>
      <c r="J385" s="90"/>
      <c r="K385" s="90"/>
      <c r="L385" s="95"/>
      <c r="M385" s="95"/>
      <c r="N385" s="95"/>
      <c r="O385" s="95"/>
      <c r="R385" s="100"/>
      <c r="U385" s="100"/>
      <c r="X385" s="100"/>
      <c r="Z385" s="100"/>
      <c r="AD385" s="100"/>
    </row>
    <row r="386" spans="1:30" ht="14.25">
      <c r="A386" s="93"/>
      <c r="B386" s="18">
        <v>27</v>
      </c>
      <c r="C386" s="108"/>
      <c r="D386" s="18">
        <v>27</v>
      </c>
      <c r="E386" s="109"/>
      <c r="F386" s="18">
        <v>27</v>
      </c>
      <c r="G386" s="149"/>
      <c r="H386" s="18">
        <v>27</v>
      </c>
      <c r="I386" s="90"/>
      <c r="J386" s="90"/>
      <c r="K386" s="90"/>
      <c r="L386" s="95"/>
      <c r="M386" s="95"/>
      <c r="N386" s="95"/>
      <c r="O386" s="95"/>
      <c r="R386" s="100"/>
      <c r="U386" s="100"/>
      <c r="X386" s="100"/>
      <c r="Z386" s="100"/>
      <c r="AD386" s="100"/>
    </row>
    <row r="387" spans="1:30" ht="14.25">
      <c r="A387" s="93"/>
      <c r="B387" s="18">
        <v>28</v>
      </c>
      <c r="C387" s="108"/>
      <c r="D387" s="18">
        <v>28</v>
      </c>
      <c r="E387" s="109"/>
      <c r="F387" s="18">
        <v>28</v>
      </c>
      <c r="G387" s="149"/>
      <c r="H387" s="18">
        <v>28</v>
      </c>
      <c r="I387" s="90"/>
      <c r="J387" s="90"/>
      <c r="K387" s="90"/>
      <c r="L387" s="95"/>
      <c r="M387" s="95"/>
      <c r="N387" s="95"/>
      <c r="O387" s="95"/>
      <c r="R387" s="100"/>
      <c r="U387" s="100"/>
      <c r="X387" s="100"/>
      <c r="Z387" s="100"/>
      <c r="AD387" s="100"/>
    </row>
    <row r="388" spans="1:30" ht="14.25">
      <c r="A388" s="93"/>
      <c r="B388" s="18">
        <v>29</v>
      </c>
      <c r="C388" s="108"/>
      <c r="D388" s="18">
        <v>29</v>
      </c>
      <c r="E388" s="109"/>
      <c r="F388" s="18">
        <v>29</v>
      </c>
      <c r="G388" s="149"/>
      <c r="H388" s="18">
        <v>29</v>
      </c>
      <c r="I388" s="90"/>
      <c r="J388" s="90"/>
      <c r="K388" s="90"/>
      <c r="L388" s="95"/>
      <c r="M388" s="95"/>
      <c r="N388" s="95"/>
      <c r="O388" s="95"/>
      <c r="R388" s="100"/>
      <c r="U388" s="100"/>
      <c r="X388" s="100"/>
      <c r="Z388" s="100"/>
      <c r="AD388" s="100"/>
    </row>
    <row r="389" spans="1:30" ht="14.25">
      <c r="A389" s="93"/>
      <c r="B389" s="18">
        <v>30</v>
      </c>
      <c r="C389" s="108"/>
      <c r="D389" s="18">
        <v>30</v>
      </c>
      <c r="E389" s="109"/>
      <c r="F389" s="18">
        <v>30</v>
      </c>
      <c r="G389" s="149"/>
      <c r="H389" s="18">
        <v>30</v>
      </c>
      <c r="I389" s="90"/>
      <c r="J389" s="90"/>
      <c r="K389" s="90"/>
      <c r="L389" s="95"/>
      <c r="M389" s="95"/>
      <c r="N389" s="95"/>
      <c r="O389" s="95"/>
      <c r="R389" s="100"/>
      <c r="U389" s="100"/>
      <c r="X389" s="100"/>
      <c r="Z389" s="100"/>
      <c r="AD389" s="100"/>
    </row>
    <row r="390" spans="1:30" ht="14.25">
      <c r="A390" s="93"/>
      <c r="B390" s="18">
        <v>31</v>
      </c>
      <c r="C390" s="108"/>
      <c r="D390" s="18">
        <v>31</v>
      </c>
      <c r="E390" s="109"/>
      <c r="F390" s="18">
        <v>31</v>
      </c>
      <c r="G390" s="149"/>
      <c r="H390" s="18">
        <v>31</v>
      </c>
      <c r="I390" s="90"/>
      <c r="J390" s="90"/>
      <c r="K390" s="90"/>
      <c r="L390" s="95"/>
      <c r="M390" s="95"/>
      <c r="N390" s="95"/>
      <c r="O390" s="95"/>
      <c r="R390" s="100"/>
      <c r="U390" s="100"/>
      <c r="X390" s="100"/>
      <c r="Z390" s="100"/>
      <c r="AD390" s="100"/>
    </row>
    <row r="391" spans="1:30" ht="14.25">
      <c r="A391" s="93"/>
      <c r="B391" s="18">
        <v>32</v>
      </c>
      <c r="C391" s="108"/>
      <c r="D391" s="18">
        <v>32</v>
      </c>
      <c r="E391" s="109"/>
      <c r="F391" s="18">
        <v>32</v>
      </c>
      <c r="G391" s="149"/>
      <c r="H391" s="18">
        <v>32</v>
      </c>
      <c r="I391" s="90"/>
      <c r="J391" s="90"/>
      <c r="K391" s="90"/>
      <c r="L391" s="95"/>
      <c r="M391" s="95"/>
      <c r="N391" s="95"/>
      <c r="O391" s="95"/>
      <c r="R391" s="100"/>
      <c r="U391" s="100"/>
      <c r="X391" s="100"/>
      <c r="Z391" s="100"/>
      <c r="AD391" s="100"/>
    </row>
    <row r="392" spans="1:30" ht="14.25">
      <c r="A392" s="93"/>
      <c r="B392" s="18">
        <v>33</v>
      </c>
      <c r="C392" s="108"/>
      <c r="D392" s="18">
        <v>33</v>
      </c>
      <c r="E392" s="109"/>
      <c r="F392" s="18">
        <v>33</v>
      </c>
      <c r="G392" s="149"/>
      <c r="H392" s="18">
        <v>33</v>
      </c>
      <c r="I392" s="90"/>
      <c r="J392" s="90"/>
      <c r="K392" s="90"/>
      <c r="L392" s="95"/>
      <c r="M392" s="95"/>
      <c r="N392" s="95"/>
      <c r="O392" s="95"/>
      <c r="R392" s="100"/>
      <c r="U392" s="100"/>
      <c r="X392" s="100"/>
      <c r="Z392" s="100"/>
      <c r="AD392" s="100"/>
    </row>
    <row r="393" spans="1:30" ht="14.25">
      <c r="A393" s="93"/>
      <c r="B393" s="18">
        <v>34</v>
      </c>
      <c r="C393" s="108"/>
      <c r="D393" s="18">
        <v>34</v>
      </c>
      <c r="E393" s="109"/>
      <c r="F393" s="18">
        <v>34</v>
      </c>
      <c r="G393" s="149"/>
      <c r="H393" s="18">
        <v>34</v>
      </c>
      <c r="I393" s="90"/>
      <c r="J393" s="90"/>
      <c r="K393" s="90"/>
      <c r="L393" s="95"/>
      <c r="M393" s="95"/>
      <c r="N393" s="95"/>
      <c r="O393" s="95"/>
      <c r="R393" s="100"/>
      <c r="U393" s="100"/>
      <c r="X393" s="100"/>
      <c r="Z393" s="100"/>
      <c r="AD393" s="100"/>
    </row>
    <row r="394" spans="1:30" ht="14.25">
      <c r="A394" s="93"/>
      <c r="B394" s="18">
        <v>35</v>
      </c>
      <c r="C394" s="108"/>
      <c r="D394" s="18">
        <v>35</v>
      </c>
      <c r="E394" s="109"/>
      <c r="F394" s="18">
        <v>35</v>
      </c>
      <c r="G394" s="149"/>
      <c r="H394" s="18">
        <v>35</v>
      </c>
      <c r="I394" s="90"/>
      <c r="J394" s="90"/>
      <c r="K394" s="90"/>
      <c r="L394" s="95"/>
      <c r="M394" s="95"/>
      <c r="N394" s="95"/>
      <c r="O394" s="95"/>
      <c r="R394" s="100"/>
      <c r="U394" s="100"/>
      <c r="X394" s="100"/>
      <c r="Z394" s="100"/>
      <c r="AD394" s="100"/>
    </row>
    <row r="395" spans="1:30" ht="14.25">
      <c r="A395" s="93"/>
      <c r="B395" s="18">
        <v>36</v>
      </c>
      <c r="C395" s="108"/>
      <c r="D395" s="18">
        <v>36</v>
      </c>
      <c r="E395" s="109"/>
      <c r="F395" s="18">
        <v>36</v>
      </c>
      <c r="G395" s="149"/>
      <c r="H395" s="18">
        <v>36</v>
      </c>
      <c r="I395" s="90"/>
      <c r="J395" s="90"/>
      <c r="K395" s="90"/>
      <c r="L395" s="95"/>
      <c r="M395" s="95"/>
      <c r="N395" s="95"/>
      <c r="O395" s="95"/>
      <c r="R395" s="100"/>
      <c r="U395" s="100"/>
      <c r="X395" s="100"/>
      <c r="Z395" s="100"/>
      <c r="AD395" s="100"/>
    </row>
    <row r="396" spans="1:30" ht="14.25">
      <c r="A396" s="93"/>
      <c r="B396" s="18">
        <v>37</v>
      </c>
      <c r="C396" s="108"/>
      <c r="D396" s="18">
        <v>37</v>
      </c>
      <c r="E396" s="109"/>
      <c r="F396" s="18">
        <v>37</v>
      </c>
      <c r="G396" s="149"/>
      <c r="H396" s="18">
        <v>37</v>
      </c>
      <c r="I396" s="90"/>
      <c r="J396" s="90"/>
      <c r="K396" s="90"/>
      <c r="L396" s="95"/>
      <c r="M396" s="95"/>
      <c r="N396" s="95"/>
      <c r="O396" s="95"/>
      <c r="R396" s="100"/>
      <c r="U396" s="100"/>
      <c r="X396" s="100"/>
      <c r="Z396" s="100"/>
      <c r="AD396" s="100"/>
    </row>
    <row r="397" spans="1:30" ht="14.25">
      <c r="A397" s="93"/>
      <c r="B397" s="18">
        <v>38</v>
      </c>
      <c r="C397" s="108"/>
      <c r="D397" s="18">
        <v>38</v>
      </c>
      <c r="E397" s="109"/>
      <c r="F397" s="18">
        <v>38</v>
      </c>
      <c r="G397" s="149"/>
      <c r="H397" s="18">
        <v>38</v>
      </c>
      <c r="I397" s="90"/>
      <c r="J397" s="90"/>
      <c r="K397" s="90"/>
      <c r="L397" s="95"/>
      <c r="M397" s="95"/>
      <c r="N397" s="95"/>
      <c r="O397" s="95"/>
      <c r="R397" s="100"/>
      <c r="U397" s="100"/>
      <c r="X397" s="100"/>
      <c r="Z397" s="100"/>
      <c r="AD397" s="100"/>
    </row>
    <row r="398" spans="1:30" ht="14.25">
      <c r="A398" s="93"/>
      <c r="B398" s="18">
        <v>39</v>
      </c>
      <c r="C398" s="108"/>
      <c r="D398" s="18">
        <v>39</v>
      </c>
      <c r="E398" s="109"/>
      <c r="F398" s="18">
        <v>39</v>
      </c>
      <c r="G398" s="149"/>
      <c r="H398" s="18">
        <v>39</v>
      </c>
      <c r="I398" s="90"/>
      <c r="J398" s="90"/>
      <c r="K398" s="90"/>
      <c r="L398" s="95"/>
      <c r="M398" s="95"/>
      <c r="N398" s="95"/>
      <c r="O398" s="95"/>
      <c r="R398" s="100"/>
      <c r="U398" s="100"/>
      <c r="X398" s="100"/>
      <c r="Z398" s="100"/>
      <c r="AD398" s="100"/>
    </row>
    <row r="399" spans="1:30" ht="14.25">
      <c r="A399" s="93"/>
      <c r="B399" s="18">
        <v>40</v>
      </c>
      <c r="C399" s="108"/>
      <c r="D399" s="18">
        <v>40</v>
      </c>
      <c r="E399" s="109"/>
      <c r="F399" s="18">
        <v>40</v>
      </c>
      <c r="G399" s="149"/>
      <c r="H399" s="18">
        <v>40</v>
      </c>
      <c r="I399" s="90"/>
      <c r="J399" s="90"/>
      <c r="K399" s="90"/>
      <c r="L399" s="95"/>
      <c r="M399" s="95"/>
      <c r="N399" s="95"/>
      <c r="O399" s="95"/>
      <c r="R399" s="100"/>
      <c r="U399" s="100"/>
      <c r="X399" s="100"/>
      <c r="Z399" s="100"/>
      <c r="AD399" s="100"/>
    </row>
    <row r="400" spans="1:30" ht="14.25">
      <c r="A400" s="93"/>
      <c r="B400" s="18">
        <v>41</v>
      </c>
      <c r="C400" s="108"/>
      <c r="D400" s="18">
        <v>41</v>
      </c>
      <c r="E400" s="109"/>
      <c r="F400" s="18">
        <v>41</v>
      </c>
      <c r="G400" s="149"/>
      <c r="H400" s="18">
        <v>41</v>
      </c>
      <c r="I400" s="90"/>
      <c r="J400" s="90"/>
      <c r="K400" s="90"/>
      <c r="L400" s="95"/>
      <c r="M400" s="95"/>
      <c r="N400" s="95"/>
      <c r="O400" s="95"/>
      <c r="R400" s="100"/>
      <c r="U400" s="100"/>
      <c r="X400" s="100"/>
      <c r="Z400" s="100"/>
      <c r="AD400" s="100"/>
    </row>
    <row r="401" spans="1:30" ht="14.25">
      <c r="A401" s="93"/>
      <c r="B401" s="18">
        <v>42</v>
      </c>
      <c r="C401" s="108"/>
      <c r="D401" s="18">
        <v>42</v>
      </c>
      <c r="E401" s="109"/>
      <c r="F401" s="18">
        <v>42</v>
      </c>
      <c r="G401" s="149"/>
      <c r="H401" s="18">
        <v>42</v>
      </c>
      <c r="I401" s="90"/>
      <c r="J401" s="90"/>
      <c r="K401" s="90"/>
      <c r="L401" s="95"/>
      <c r="M401" s="95"/>
      <c r="N401" s="95"/>
      <c r="O401" s="95"/>
      <c r="R401" s="100"/>
      <c r="U401" s="100"/>
      <c r="X401" s="100"/>
      <c r="Z401" s="100"/>
      <c r="AD401" s="100"/>
    </row>
    <row r="402" spans="1:30" ht="14.25">
      <c r="A402" s="93"/>
      <c r="B402" s="18">
        <v>43</v>
      </c>
      <c r="C402" s="108"/>
      <c r="D402" s="18">
        <v>43</v>
      </c>
      <c r="E402" s="109"/>
      <c r="F402" s="18">
        <v>43</v>
      </c>
      <c r="G402" s="149"/>
      <c r="H402" s="18">
        <v>43</v>
      </c>
      <c r="I402" s="90"/>
      <c r="J402" s="90"/>
      <c r="K402" s="90"/>
      <c r="L402" s="95"/>
      <c r="M402" s="95"/>
      <c r="N402" s="95"/>
      <c r="O402" s="95"/>
      <c r="R402" s="100"/>
      <c r="U402" s="100"/>
      <c r="X402" s="100"/>
      <c r="Z402" s="100"/>
      <c r="AD402" s="100"/>
    </row>
    <row r="403" spans="1:30" ht="14.25">
      <c r="A403" s="93"/>
      <c r="B403" s="18">
        <v>44</v>
      </c>
      <c r="C403" s="108"/>
      <c r="D403" s="18">
        <v>44</v>
      </c>
      <c r="E403" s="109"/>
      <c r="F403" s="18">
        <v>44</v>
      </c>
      <c r="G403" s="149"/>
      <c r="H403" s="18">
        <v>44</v>
      </c>
      <c r="I403" s="90"/>
      <c r="J403" s="90"/>
      <c r="K403" s="90"/>
      <c r="L403" s="95"/>
      <c r="M403" s="95"/>
      <c r="N403" s="95"/>
      <c r="O403" s="95"/>
      <c r="R403" s="100"/>
      <c r="U403" s="100"/>
      <c r="X403" s="100"/>
      <c r="Z403" s="100"/>
      <c r="AD403" s="100"/>
    </row>
    <row r="404" spans="1:30" ht="14.25">
      <c r="A404" s="93"/>
      <c r="B404" s="18">
        <v>45</v>
      </c>
      <c r="C404" s="108"/>
      <c r="D404" s="18">
        <v>45</v>
      </c>
      <c r="E404" s="109"/>
      <c r="F404" s="18">
        <v>45</v>
      </c>
      <c r="G404" s="149"/>
      <c r="H404" s="18">
        <v>45</v>
      </c>
      <c r="I404" s="90"/>
      <c r="J404" s="90"/>
      <c r="K404" s="90"/>
      <c r="L404" s="95"/>
      <c r="M404" s="95"/>
      <c r="N404" s="95"/>
      <c r="O404" s="95"/>
      <c r="R404" s="100"/>
      <c r="U404" s="100"/>
      <c r="X404" s="100"/>
      <c r="Z404" s="100"/>
      <c r="AD404" s="100"/>
    </row>
    <row r="405" spans="1:30" ht="14.25">
      <c r="A405" s="93"/>
      <c r="B405" s="18">
        <v>46</v>
      </c>
      <c r="C405" s="108"/>
      <c r="D405" s="18">
        <v>46</v>
      </c>
      <c r="E405" s="109"/>
      <c r="F405" s="18">
        <v>46</v>
      </c>
      <c r="G405" s="149"/>
      <c r="H405" s="18">
        <v>46</v>
      </c>
      <c r="I405" s="90"/>
      <c r="J405" s="90"/>
      <c r="K405" s="90"/>
      <c r="L405" s="95"/>
      <c r="M405" s="95"/>
      <c r="N405" s="95"/>
      <c r="O405" s="95"/>
      <c r="R405" s="100"/>
      <c r="U405" s="100"/>
      <c r="X405" s="100"/>
      <c r="Z405" s="100"/>
      <c r="AD405" s="100"/>
    </row>
    <row r="406" spans="1:30" ht="14.25">
      <c r="A406" s="93"/>
      <c r="B406" s="18">
        <v>47</v>
      </c>
      <c r="C406" s="108"/>
      <c r="D406" s="18">
        <v>47</v>
      </c>
      <c r="E406" s="109"/>
      <c r="F406" s="18">
        <v>47</v>
      </c>
      <c r="G406" s="149"/>
      <c r="H406" s="18">
        <v>47</v>
      </c>
      <c r="I406" s="90"/>
      <c r="J406" s="90"/>
      <c r="K406" s="90"/>
      <c r="L406" s="95"/>
      <c r="M406" s="95"/>
      <c r="N406" s="95"/>
      <c r="O406" s="95"/>
      <c r="R406" s="100"/>
      <c r="U406" s="100"/>
      <c r="X406" s="100"/>
      <c r="Z406" s="100"/>
      <c r="AD406" s="100"/>
    </row>
    <row r="407" spans="1:30" ht="14.25">
      <c r="A407" s="93"/>
      <c r="B407" s="18">
        <v>48</v>
      </c>
      <c r="C407" s="108"/>
      <c r="D407" s="18">
        <v>48</v>
      </c>
      <c r="E407" s="109"/>
      <c r="F407" s="18">
        <v>48</v>
      </c>
      <c r="G407" s="149"/>
      <c r="H407" s="18">
        <v>48</v>
      </c>
      <c r="I407" s="90"/>
      <c r="J407" s="90"/>
      <c r="K407" s="90"/>
      <c r="L407" s="95"/>
      <c r="M407" s="95"/>
      <c r="N407" s="95"/>
      <c r="O407" s="95"/>
      <c r="R407" s="100"/>
      <c r="U407" s="100"/>
      <c r="X407" s="100"/>
      <c r="Z407" s="100"/>
      <c r="AD407" s="100"/>
    </row>
    <row r="408" spans="1:30" ht="14.25">
      <c r="A408" s="93"/>
      <c r="B408" s="18">
        <v>49</v>
      </c>
      <c r="C408" s="108"/>
      <c r="D408" s="18">
        <v>49</v>
      </c>
      <c r="E408" s="109"/>
      <c r="F408" s="18">
        <v>49</v>
      </c>
      <c r="G408" s="149"/>
      <c r="H408" s="18">
        <v>49</v>
      </c>
      <c r="I408" s="90"/>
      <c r="J408" s="90"/>
      <c r="K408" s="90"/>
      <c r="L408" s="95"/>
      <c r="M408" s="95"/>
      <c r="N408" s="95"/>
      <c r="O408" s="95"/>
      <c r="R408" s="100"/>
      <c r="U408" s="100"/>
      <c r="X408" s="100"/>
      <c r="Z408" s="100"/>
      <c r="AD408" s="100"/>
    </row>
    <row r="409" spans="1:30" ht="14.25">
      <c r="A409" s="93"/>
      <c r="B409" s="18">
        <v>50</v>
      </c>
      <c r="C409" s="108"/>
      <c r="D409" s="18">
        <v>50</v>
      </c>
      <c r="E409" s="109"/>
      <c r="F409" s="18">
        <v>50</v>
      </c>
      <c r="G409" s="149"/>
      <c r="H409" s="18">
        <v>50</v>
      </c>
      <c r="I409" s="90"/>
      <c r="J409" s="90"/>
      <c r="K409" s="90"/>
      <c r="L409" s="95"/>
      <c r="M409" s="95"/>
      <c r="N409" s="95"/>
      <c r="O409" s="95"/>
      <c r="R409" s="100"/>
      <c r="U409" s="100"/>
      <c r="X409" s="100"/>
      <c r="Z409" s="100"/>
      <c r="AD409" s="100"/>
    </row>
    <row r="410" spans="1:30" ht="14.25">
      <c r="A410" s="93"/>
      <c r="B410" s="18">
        <v>51</v>
      </c>
      <c r="C410" s="108"/>
      <c r="D410" s="18">
        <v>51</v>
      </c>
      <c r="E410" s="109"/>
      <c r="F410" s="18">
        <v>51</v>
      </c>
      <c r="G410" s="149"/>
      <c r="H410" s="18">
        <v>51</v>
      </c>
      <c r="I410" s="90"/>
      <c r="J410" s="90"/>
      <c r="K410" s="90"/>
      <c r="L410" s="95"/>
      <c r="M410" s="95"/>
      <c r="N410" s="95"/>
      <c r="O410" s="95"/>
      <c r="R410" s="100"/>
      <c r="U410" s="100"/>
      <c r="X410" s="100"/>
      <c r="Z410" s="100"/>
      <c r="AD410" s="100"/>
    </row>
    <row r="411" spans="1:30" ht="20.25">
      <c r="A411" s="200" t="s">
        <v>104</v>
      </c>
      <c r="B411" s="103">
        <v>1</v>
      </c>
      <c r="C411" s="130"/>
      <c r="D411" s="103">
        <v>1</v>
      </c>
      <c r="E411" s="131"/>
      <c r="F411" s="103">
        <v>1</v>
      </c>
      <c r="G411" s="150"/>
      <c r="H411" s="103">
        <v>1</v>
      </c>
      <c r="I411" s="131"/>
      <c r="J411" s="131"/>
      <c r="K411" s="131"/>
      <c r="L411" s="97"/>
      <c r="M411" s="97"/>
      <c r="N411" s="97"/>
      <c r="O411" s="97"/>
      <c r="R411" s="100"/>
      <c r="U411" s="100"/>
      <c r="X411" s="100"/>
      <c r="Z411" s="100"/>
      <c r="AD411" s="100"/>
    </row>
    <row r="412" spans="1:30" ht="14.25">
      <c r="A412" s="93"/>
      <c r="B412" s="18">
        <v>2</v>
      </c>
      <c r="C412" s="108"/>
      <c r="D412" s="18">
        <v>2</v>
      </c>
      <c r="E412" s="109"/>
      <c r="F412" s="18">
        <v>2</v>
      </c>
      <c r="G412" s="149"/>
      <c r="H412" s="18">
        <v>2</v>
      </c>
      <c r="I412" s="90"/>
      <c r="J412" s="90"/>
      <c r="K412" s="90"/>
      <c r="L412" s="95"/>
      <c r="M412" s="95"/>
      <c r="N412" s="95"/>
      <c r="O412" s="95"/>
      <c r="R412" s="100"/>
      <c r="U412" s="100"/>
      <c r="X412" s="100"/>
      <c r="Z412" s="100"/>
      <c r="AD412" s="100"/>
    </row>
    <row r="413" spans="1:30" ht="14.25">
      <c r="A413" s="93"/>
      <c r="B413" s="18">
        <v>3</v>
      </c>
      <c r="C413" s="108"/>
      <c r="D413" s="18">
        <v>3</v>
      </c>
      <c r="E413" s="109"/>
      <c r="F413" s="18">
        <v>3</v>
      </c>
      <c r="G413" s="149"/>
      <c r="H413" s="18">
        <v>3</v>
      </c>
      <c r="I413" s="90"/>
      <c r="J413" s="90"/>
      <c r="K413" s="90"/>
      <c r="L413" s="95"/>
      <c r="M413" s="95"/>
      <c r="N413" s="95"/>
      <c r="O413" s="95"/>
      <c r="R413" s="100"/>
      <c r="U413" s="100"/>
      <c r="X413" s="100"/>
      <c r="Z413" s="100"/>
      <c r="AD413" s="100"/>
    </row>
    <row r="414" spans="1:30" ht="14.25">
      <c r="A414" s="93"/>
      <c r="B414" s="18">
        <v>4</v>
      </c>
      <c r="C414" s="108"/>
      <c r="D414" s="18">
        <v>4</v>
      </c>
      <c r="E414" s="109"/>
      <c r="F414" s="18">
        <v>4</v>
      </c>
      <c r="G414" s="149"/>
      <c r="H414" s="18">
        <v>4</v>
      </c>
      <c r="I414" s="90"/>
      <c r="J414" s="90"/>
      <c r="K414" s="90"/>
      <c r="L414" s="95"/>
      <c r="M414" s="95"/>
      <c r="N414" s="95"/>
      <c r="O414" s="95"/>
      <c r="R414" s="100"/>
      <c r="U414" s="100"/>
      <c r="X414" s="100"/>
      <c r="Z414" s="100"/>
      <c r="AD414" s="100"/>
    </row>
    <row r="415" spans="1:30" ht="14.25">
      <c r="A415" s="93"/>
      <c r="B415" s="18">
        <v>5</v>
      </c>
      <c r="C415" s="108"/>
      <c r="D415" s="18">
        <v>5</v>
      </c>
      <c r="E415" s="109"/>
      <c r="F415" s="18">
        <v>5</v>
      </c>
      <c r="G415" s="149"/>
      <c r="H415" s="18">
        <v>5</v>
      </c>
      <c r="I415" s="90"/>
      <c r="J415" s="90"/>
      <c r="K415" s="90"/>
      <c r="L415" s="95"/>
      <c r="M415" s="95"/>
      <c r="N415" s="95"/>
      <c r="O415" s="95"/>
      <c r="R415" s="100"/>
      <c r="U415" s="100"/>
      <c r="X415" s="100"/>
      <c r="Z415" s="100"/>
      <c r="AD415" s="100"/>
    </row>
    <row r="416" spans="1:30" ht="14.25">
      <c r="A416" s="93"/>
      <c r="B416" s="18">
        <v>6</v>
      </c>
      <c r="C416" s="108"/>
      <c r="D416" s="18">
        <v>6</v>
      </c>
      <c r="E416" s="109"/>
      <c r="F416" s="18">
        <v>6</v>
      </c>
      <c r="G416" s="149"/>
      <c r="H416" s="18">
        <v>6</v>
      </c>
      <c r="I416" s="90"/>
      <c r="J416" s="90"/>
      <c r="K416" s="90"/>
      <c r="L416" s="95"/>
      <c r="M416" s="95"/>
      <c r="N416" s="95"/>
      <c r="O416" s="95"/>
      <c r="R416" s="100"/>
      <c r="U416" s="100"/>
      <c r="X416" s="100"/>
      <c r="Z416" s="100"/>
      <c r="AD416" s="100"/>
    </row>
    <row r="417" spans="1:30" ht="14.25">
      <c r="A417" s="93"/>
      <c r="B417" s="18">
        <v>7</v>
      </c>
      <c r="C417" s="108"/>
      <c r="D417" s="18">
        <v>7</v>
      </c>
      <c r="E417" s="109"/>
      <c r="F417" s="18">
        <v>7</v>
      </c>
      <c r="G417" s="149"/>
      <c r="H417" s="18">
        <v>7</v>
      </c>
      <c r="I417" s="90"/>
      <c r="J417" s="90"/>
      <c r="K417" s="90"/>
      <c r="L417" s="95"/>
      <c r="M417" s="95"/>
      <c r="N417" s="95"/>
      <c r="O417" s="95"/>
      <c r="R417" s="100"/>
      <c r="U417" s="100"/>
      <c r="X417" s="100"/>
      <c r="Z417" s="100"/>
      <c r="AD417" s="100"/>
    </row>
    <row r="418" spans="1:30" ht="14.25">
      <c r="A418" s="93"/>
      <c r="B418" s="18">
        <v>8</v>
      </c>
      <c r="C418" s="108"/>
      <c r="D418" s="18">
        <v>8</v>
      </c>
      <c r="E418" s="109"/>
      <c r="F418" s="18">
        <v>8</v>
      </c>
      <c r="G418" s="149"/>
      <c r="H418" s="18">
        <v>8</v>
      </c>
      <c r="I418" s="90"/>
      <c r="J418" s="90"/>
      <c r="K418" s="90"/>
      <c r="L418" s="95"/>
      <c r="M418" s="95"/>
      <c r="N418" s="95"/>
      <c r="O418" s="95"/>
      <c r="R418" s="100"/>
      <c r="U418" s="100"/>
      <c r="X418" s="100"/>
      <c r="Z418" s="100"/>
      <c r="AD418" s="100"/>
    </row>
    <row r="419" spans="1:30" ht="14.25">
      <c r="A419" s="93"/>
      <c r="B419" s="18">
        <v>9</v>
      </c>
      <c r="C419" s="108"/>
      <c r="D419" s="18">
        <v>9</v>
      </c>
      <c r="E419" s="109"/>
      <c r="F419" s="18">
        <v>9</v>
      </c>
      <c r="G419" s="149"/>
      <c r="H419" s="18">
        <v>9</v>
      </c>
      <c r="I419" s="90"/>
      <c r="J419" s="90"/>
      <c r="K419" s="90"/>
      <c r="L419" s="95"/>
      <c r="M419" s="95"/>
      <c r="N419" s="95"/>
      <c r="O419" s="95"/>
      <c r="R419" s="100"/>
      <c r="U419" s="100"/>
      <c r="X419" s="100"/>
      <c r="Z419" s="100"/>
      <c r="AD419" s="100"/>
    </row>
    <row r="420" spans="1:30" ht="14.25">
      <c r="A420" s="93"/>
      <c r="B420" s="18">
        <v>10</v>
      </c>
      <c r="C420" s="108"/>
      <c r="D420" s="18">
        <v>10</v>
      </c>
      <c r="E420" s="109"/>
      <c r="F420" s="18">
        <v>10</v>
      </c>
      <c r="G420" s="149"/>
      <c r="H420" s="18">
        <v>10</v>
      </c>
      <c r="I420" s="90"/>
      <c r="J420" s="90"/>
      <c r="K420" s="90"/>
      <c r="L420" s="95"/>
      <c r="M420" s="95"/>
      <c r="N420" s="95"/>
      <c r="O420" s="95"/>
      <c r="R420" s="100"/>
      <c r="U420" s="100"/>
      <c r="X420" s="100"/>
      <c r="Z420" s="100"/>
      <c r="AD420" s="100"/>
    </row>
    <row r="421" spans="1:30" ht="14.25">
      <c r="A421" s="93"/>
      <c r="B421" s="18">
        <v>11</v>
      </c>
      <c r="C421" s="108"/>
      <c r="D421" s="18">
        <v>11</v>
      </c>
      <c r="E421" s="109"/>
      <c r="F421" s="18">
        <v>11</v>
      </c>
      <c r="G421" s="149"/>
      <c r="H421" s="18">
        <v>11</v>
      </c>
      <c r="I421" s="90"/>
      <c r="J421" s="90"/>
      <c r="K421" s="90"/>
      <c r="L421" s="95"/>
      <c r="M421" s="95"/>
      <c r="N421" s="95"/>
      <c r="O421" s="95"/>
      <c r="R421" s="100"/>
      <c r="U421" s="100"/>
      <c r="X421" s="100"/>
      <c r="Z421" s="100"/>
      <c r="AD421" s="100"/>
    </row>
    <row r="422" spans="1:30" ht="14.25">
      <c r="A422" s="93"/>
      <c r="B422" s="18">
        <v>12</v>
      </c>
      <c r="C422" s="108"/>
      <c r="D422" s="18">
        <v>12</v>
      </c>
      <c r="E422" s="109"/>
      <c r="F422" s="18">
        <v>12</v>
      </c>
      <c r="G422" s="149"/>
      <c r="H422" s="18">
        <v>12</v>
      </c>
      <c r="I422" s="90"/>
      <c r="J422" s="90"/>
      <c r="K422" s="90"/>
      <c r="L422" s="95"/>
      <c r="M422" s="95"/>
      <c r="N422" s="95"/>
      <c r="O422" s="95"/>
      <c r="R422" s="100"/>
      <c r="U422" s="100"/>
      <c r="X422" s="100"/>
      <c r="Z422" s="100"/>
      <c r="AD422" s="100"/>
    </row>
    <row r="423" spans="1:30" ht="14.25">
      <c r="A423" s="93"/>
      <c r="B423" s="18">
        <v>13</v>
      </c>
      <c r="C423" s="108"/>
      <c r="D423" s="18">
        <v>13</v>
      </c>
      <c r="E423" s="109"/>
      <c r="F423" s="18">
        <v>13</v>
      </c>
      <c r="G423" s="149"/>
      <c r="H423" s="18">
        <v>13</v>
      </c>
      <c r="I423" s="90"/>
      <c r="J423" s="90"/>
      <c r="K423" s="90"/>
      <c r="L423" s="95"/>
      <c r="M423" s="95"/>
      <c r="N423" s="95"/>
      <c r="O423" s="95"/>
      <c r="R423" s="100"/>
      <c r="U423" s="100"/>
      <c r="X423" s="100"/>
      <c r="Z423" s="100"/>
      <c r="AD423" s="100"/>
    </row>
    <row r="424" spans="1:30" ht="14.25">
      <c r="A424" s="93"/>
      <c r="B424" s="18">
        <v>14</v>
      </c>
      <c r="C424" s="108"/>
      <c r="D424" s="18">
        <v>14</v>
      </c>
      <c r="E424" s="109"/>
      <c r="F424" s="18">
        <v>14</v>
      </c>
      <c r="G424" s="149"/>
      <c r="H424" s="18">
        <v>14</v>
      </c>
      <c r="I424" s="90"/>
      <c r="J424" s="90"/>
      <c r="K424" s="90"/>
      <c r="L424" s="95"/>
      <c r="M424" s="95"/>
      <c r="N424" s="95"/>
      <c r="O424" s="95"/>
      <c r="R424" s="100"/>
      <c r="U424" s="100"/>
      <c r="X424" s="100"/>
      <c r="Z424" s="100"/>
      <c r="AD424" s="100"/>
    </row>
    <row r="425" spans="1:30" ht="14.25">
      <c r="A425" s="93"/>
      <c r="B425" s="18">
        <v>15</v>
      </c>
      <c r="C425" s="108"/>
      <c r="D425" s="18">
        <v>15</v>
      </c>
      <c r="E425" s="109"/>
      <c r="F425" s="18">
        <v>15</v>
      </c>
      <c r="G425" s="149"/>
      <c r="H425" s="18">
        <v>15</v>
      </c>
      <c r="I425" s="90"/>
      <c r="J425" s="90"/>
      <c r="K425" s="90"/>
      <c r="L425" s="95"/>
      <c r="M425" s="95"/>
      <c r="N425" s="95"/>
      <c r="O425" s="95"/>
      <c r="R425" s="100"/>
      <c r="U425" s="100"/>
      <c r="X425" s="100"/>
      <c r="Z425" s="100"/>
      <c r="AD425" s="100"/>
    </row>
    <row r="426" spans="1:30" ht="14.25">
      <c r="A426" s="93"/>
      <c r="B426" s="18">
        <v>16</v>
      </c>
      <c r="C426" s="108"/>
      <c r="D426" s="18">
        <v>16</v>
      </c>
      <c r="E426" s="109"/>
      <c r="F426" s="18">
        <v>16</v>
      </c>
      <c r="G426" s="149"/>
      <c r="H426" s="18">
        <v>16</v>
      </c>
      <c r="I426" s="90"/>
      <c r="J426" s="90"/>
      <c r="K426" s="90"/>
      <c r="L426" s="95"/>
      <c r="M426" s="95"/>
      <c r="N426" s="95"/>
      <c r="O426" s="95"/>
      <c r="R426" s="100"/>
      <c r="U426" s="100"/>
      <c r="X426" s="100"/>
      <c r="Z426" s="100"/>
      <c r="AD426" s="100"/>
    </row>
    <row r="427" spans="1:30" ht="14.25">
      <c r="A427" s="93"/>
      <c r="B427" s="18">
        <v>17</v>
      </c>
      <c r="C427" s="108"/>
      <c r="D427" s="18">
        <v>17</v>
      </c>
      <c r="E427" s="109"/>
      <c r="F427" s="18">
        <v>17</v>
      </c>
      <c r="G427" s="149"/>
      <c r="H427" s="18">
        <v>17</v>
      </c>
      <c r="I427" s="90"/>
      <c r="J427" s="90"/>
      <c r="K427" s="90"/>
      <c r="L427" s="95"/>
      <c r="M427" s="95"/>
      <c r="N427" s="95"/>
      <c r="O427" s="95"/>
      <c r="R427" s="100"/>
      <c r="U427" s="100"/>
      <c r="X427" s="100"/>
      <c r="Z427" s="100"/>
      <c r="AD427" s="100"/>
    </row>
    <row r="428" spans="1:30" ht="14.25">
      <c r="A428" s="93"/>
      <c r="B428" s="18">
        <v>18</v>
      </c>
      <c r="C428" s="108"/>
      <c r="D428" s="18">
        <v>18</v>
      </c>
      <c r="E428" s="109"/>
      <c r="F428" s="18">
        <v>18</v>
      </c>
      <c r="G428" s="149"/>
      <c r="H428" s="18">
        <v>18</v>
      </c>
      <c r="I428" s="90"/>
      <c r="J428" s="90"/>
      <c r="K428" s="90"/>
      <c r="L428" s="95"/>
      <c r="M428" s="95"/>
      <c r="N428" s="95"/>
      <c r="O428" s="95"/>
      <c r="R428" s="100"/>
      <c r="U428" s="100"/>
      <c r="X428" s="100"/>
      <c r="Z428" s="100"/>
      <c r="AD428" s="100"/>
    </row>
    <row r="429" spans="1:30" ht="14.25">
      <c r="A429" s="93"/>
      <c r="B429" s="18">
        <v>19</v>
      </c>
      <c r="C429" s="108"/>
      <c r="D429" s="18">
        <v>19</v>
      </c>
      <c r="E429" s="109"/>
      <c r="F429" s="18">
        <v>19</v>
      </c>
      <c r="G429" s="149"/>
      <c r="H429" s="18">
        <v>19</v>
      </c>
      <c r="I429" s="90"/>
      <c r="J429" s="90"/>
      <c r="K429" s="90"/>
      <c r="L429" s="95"/>
      <c r="M429" s="95"/>
      <c r="N429" s="95"/>
      <c r="O429" s="95"/>
      <c r="R429" s="100"/>
      <c r="U429" s="100"/>
      <c r="X429" s="100"/>
      <c r="Z429" s="100"/>
      <c r="AD429" s="100"/>
    </row>
    <row r="430" spans="1:30" ht="14.25">
      <c r="A430" s="93"/>
      <c r="B430" s="18">
        <v>20</v>
      </c>
      <c r="C430" s="108"/>
      <c r="D430" s="18">
        <v>20</v>
      </c>
      <c r="E430" s="109"/>
      <c r="F430" s="18">
        <v>20</v>
      </c>
      <c r="G430" s="149"/>
      <c r="H430" s="18">
        <v>20</v>
      </c>
      <c r="I430" s="90"/>
      <c r="J430" s="90"/>
      <c r="K430" s="90"/>
      <c r="L430" s="95"/>
      <c r="M430" s="95"/>
      <c r="N430" s="95"/>
      <c r="O430" s="95"/>
      <c r="R430" s="100"/>
      <c r="U430" s="100"/>
      <c r="X430" s="100"/>
      <c r="Z430" s="100"/>
      <c r="AD430" s="100"/>
    </row>
    <row r="431" spans="1:30" ht="14.25">
      <c r="A431" s="93"/>
      <c r="B431" s="18">
        <v>21</v>
      </c>
      <c r="C431" s="108"/>
      <c r="D431" s="18">
        <v>21</v>
      </c>
      <c r="E431" s="109"/>
      <c r="F431" s="18">
        <v>21</v>
      </c>
      <c r="G431" s="149"/>
      <c r="H431" s="18">
        <v>21</v>
      </c>
      <c r="I431" s="90"/>
      <c r="J431" s="90"/>
      <c r="K431" s="90"/>
      <c r="L431" s="95"/>
      <c r="M431" s="95"/>
      <c r="N431" s="95"/>
      <c r="O431" s="95"/>
      <c r="R431" s="100"/>
      <c r="U431" s="100"/>
      <c r="X431" s="100"/>
      <c r="Z431" s="100"/>
      <c r="AD431" s="100"/>
    </row>
    <row r="432" spans="1:30" ht="14.25">
      <c r="A432" s="93"/>
      <c r="B432" s="18">
        <v>22</v>
      </c>
      <c r="C432" s="108"/>
      <c r="D432" s="18">
        <v>22</v>
      </c>
      <c r="E432" s="109"/>
      <c r="F432" s="18">
        <v>22</v>
      </c>
      <c r="G432" s="149"/>
      <c r="H432" s="18">
        <v>22</v>
      </c>
      <c r="I432" s="90"/>
      <c r="J432" s="90"/>
      <c r="K432" s="90"/>
      <c r="L432" s="95"/>
      <c r="M432" s="95"/>
      <c r="N432" s="95"/>
      <c r="O432" s="95"/>
      <c r="R432" s="100"/>
      <c r="U432" s="100"/>
      <c r="X432" s="100"/>
      <c r="Z432" s="100"/>
      <c r="AD432" s="100"/>
    </row>
    <row r="433" spans="1:30" ht="14.25">
      <c r="A433" s="93"/>
      <c r="B433" s="18">
        <v>23</v>
      </c>
      <c r="C433" s="108"/>
      <c r="D433" s="18">
        <v>23</v>
      </c>
      <c r="E433" s="109"/>
      <c r="F433" s="18">
        <v>23</v>
      </c>
      <c r="G433" s="149"/>
      <c r="H433" s="18">
        <v>23</v>
      </c>
      <c r="I433" s="90"/>
      <c r="J433" s="90"/>
      <c r="K433" s="90"/>
      <c r="L433" s="95"/>
      <c r="M433" s="95"/>
      <c r="N433" s="95"/>
      <c r="O433" s="95"/>
      <c r="R433" s="100"/>
      <c r="U433" s="100"/>
      <c r="X433" s="100"/>
      <c r="Z433" s="100"/>
      <c r="AD433" s="100"/>
    </row>
    <row r="434" spans="1:30" ht="14.25">
      <c r="A434" s="93"/>
      <c r="B434" s="18">
        <v>24</v>
      </c>
      <c r="C434" s="108"/>
      <c r="D434" s="18">
        <v>24</v>
      </c>
      <c r="E434" s="109"/>
      <c r="F434" s="18">
        <v>24</v>
      </c>
      <c r="G434" s="149"/>
      <c r="H434" s="18">
        <v>24</v>
      </c>
      <c r="I434" s="90"/>
      <c r="J434" s="90"/>
      <c r="K434" s="90"/>
      <c r="L434" s="95"/>
      <c r="M434" s="95"/>
      <c r="N434" s="95"/>
      <c r="O434" s="95"/>
      <c r="R434" s="100"/>
      <c r="U434" s="100"/>
      <c r="X434" s="100"/>
      <c r="Z434" s="100"/>
      <c r="AD434" s="100"/>
    </row>
    <row r="435" spans="1:30" ht="14.25">
      <c r="A435" s="93"/>
      <c r="B435" s="18">
        <v>25</v>
      </c>
      <c r="C435" s="108"/>
      <c r="D435" s="18">
        <v>25</v>
      </c>
      <c r="E435" s="109"/>
      <c r="F435" s="18">
        <v>25</v>
      </c>
      <c r="G435" s="149"/>
      <c r="H435" s="18">
        <v>25</v>
      </c>
      <c r="I435" s="90"/>
      <c r="J435" s="90"/>
      <c r="K435" s="90"/>
      <c r="L435" s="95"/>
      <c r="M435" s="95"/>
      <c r="N435" s="95"/>
      <c r="O435" s="95"/>
      <c r="R435" s="100"/>
      <c r="U435" s="100"/>
      <c r="X435" s="100"/>
      <c r="Z435" s="100"/>
      <c r="AD435" s="100"/>
    </row>
    <row r="436" spans="1:30" ht="14.25">
      <c r="A436" s="93"/>
      <c r="B436" s="18">
        <v>26</v>
      </c>
      <c r="C436" s="108"/>
      <c r="D436" s="18">
        <v>26</v>
      </c>
      <c r="E436" s="109"/>
      <c r="F436" s="18">
        <v>26</v>
      </c>
      <c r="G436" s="149"/>
      <c r="H436" s="18">
        <v>26</v>
      </c>
      <c r="I436" s="90"/>
      <c r="J436" s="90"/>
      <c r="K436" s="90"/>
      <c r="L436" s="95"/>
      <c r="M436" s="95"/>
      <c r="N436" s="95"/>
      <c r="O436" s="95"/>
      <c r="R436" s="100"/>
      <c r="U436" s="100"/>
      <c r="X436" s="100"/>
      <c r="Z436" s="100"/>
      <c r="AD436" s="100"/>
    </row>
    <row r="437" spans="1:30" ht="14.25">
      <c r="A437" s="93"/>
      <c r="B437" s="18">
        <v>27</v>
      </c>
      <c r="C437" s="108"/>
      <c r="D437" s="18">
        <v>27</v>
      </c>
      <c r="E437" s="109"/>
      <c r="F437" s="18">
        <v>27</v>
      </c>
      <c r="G437" s="149"/>
      <c r="H437" s="18">
        <v>27</v>
      </c>
      <c r="I437" s="90"/>
      <c r="J437" s="90"/>
      <c r="K437" s="90"/>
      <c r="L437" s="95"/>
      <c r="M437" s="95"/>
      <c r="N437" s="95"/>
      <c r="O437" s="95"/>
      <c r="R437" s="100"/>
      <c r="U437" s="100"/>
      <c r="X437" s="100"/>
      <c r="Z437" s="100"/>
      <c r="AD437" s="100"/>
    </row>
    <row r="438" spans="1:30" ht="14.25">
      <c r="A438" s="93"/>
      <c r="B438" s="18">
        <v>28</v>
      </c>
      <c r="C438" s="108"/>
      <c r="D438" s="18">
        <v>28</v>
      </c>
      <c r="E438" s="109"/>
      <c r="F438" s="18">
        <v>28</v>
      </c>
      <c r="G438" s="149"/>
      <c r="H438" s="18">
        <v>28</v>
      </c>
      <c r="I438" s="90"/>
      <c r="J438" s="90"/>
      <c r="K438" s="90"/>
      <c r="L438" s="95"/>
      <c r="M438" s="95"/>
      <c r="N438" s="95"/>
      <c r="O438" s="95"/>
      <c r="R438" s="100"/>
      <c r="U438" s="100"/>
      <c r="X438" s="100"/>
      <c r="Z438" s="100"/>
      <c r="AD438" s="100"/>
    </row>
    <row r="439" spans="1:30" ht="14.25">
      <c r="A439" s="93"/>
      <c r="B439" s="18">
        <v>29</v>
      </c>
      <c r="C439" s="108"/>
      <c r="D439" s="18">
        <v>29</v>
      </c>
      <c r="E439" s="109"/>
      <c r="F439" s="18">
        <v>29</v>
      </c>
      <c r="G439" s="149"/>
      <c r="H439" s="18">
        <v>29</v>
      </c>
      <c r="I439" s="90"/>
      <c r="J439" s="90"/>
      <c r="K439" s="90"/>
      <c r="L439" s="95"/>
      <c r="M439" s="95"/>
      <c r="N439" s="95"/>
      <c r="O439" s="95"/>
      <c r="R439" s="100"/>
      <c r="U439" s="100"/>
      <c r="X439" s="100"/>
      <c r="Z439" s="100"/>
      <c r="AD439" s="100"/>
    </row>
    <row r="440" spans="1:30" ht="14.25">
      <c r="A440" s="93"/>
      <c r="B440" s="18">
        <v>30</v>
      </c>
      <c r="C440" s="108"/>
      <c r="D440" s="18">
        <v>30</v>
      </c>
      <c r="E440" s="109"/>
      <c r="F440" s="18">
        <v>30</v>
      </c>
      <c r="G440" s="149"/>
      <c r="H440" s="18">
        <v>30</v>
      </c>
      <c r="I440" s="90"/>
      <c r="J440" s="90"/>
      <c r="K440" s="90"/>
      <c r="L440" s="95"/>
      <c r="M440" s="95"/>
      <c r="N440" s="95"/>
      <c r="O440" s="95"/>
      <c r="R440" s="100"/>
      <c r="U440" s="100"/>
      <c r="X440" s="100"/>
      <c r="Z440" s="100"/>
      <c r="AD440" s="100"/>
    </row>
    <row r="441" spans="1:30" ht="14.25">
      <c r="A441" s="93"/>
      <c r="B441" s="18">
        <v>31</v>
      </c>
      <c r="C441" s="108"/>
      <c r="D441" s="18">
        <v>31</v>
      </c>
      <c r="E441" s="109"/>
      <c r="F441" s="18">
        <v>31</v>
      </c>
      <c r="G441" s="149"/>
      <c r="H441" s="18">
        <v>31</v>
      </c>
      <c r="I441" s="90"/>
      <c r="J441" s="90"/>
      <c r="K441" s="90"/>
      <c r="L441" s="95"/>
      <c r="M441" s="95"/>
      <c r="N441" s="95"/>
      <c r="O441" s="95"/>
      <c r="R441" s="100"/>
      <c r="U441" s="100"/>
      <c r="X441" s="100"/>
      <c r="Z441" s="100"/>
      <c r="AD441" s="100"/>
    </row>
    <row r="442" spans="1:30" ht="14.25">
      <c r="A442" s="93"/>
      <c r="B442" s="18">
        <v>32</v>
      </c>
      <c r="C442" s="108"/>
      <c r="D442" s="18">
        <v>32</v>
      </c>
      <c r="E442" s="109"/>
      <c r="F442" s="18">
        <v>32</v>
      </c>
      <c r="G442" s="149"/>
      <c r="H442" s="18">
        <v>32</v>
      </c>
      <c r="I442" s="90"/>
      <c r="J442" s="90"/>
      <c r="K442" s="90"/>
      <c r="L442" s="95"/>
      <c r="M442" s="95"/>
      <c r="N442" s="95"/>
      <c r="O442" s="95"/>
      <c r="R442" s="100"/>
      <c r="U442" s="100"/>
      <c r="X442" s="100"/>
      <c r="Z442" s="100"/>
      <c r="AD442" s="100"/>
    </row>
    <row r="443" spans="1:30" ht="14.25">
      <c r="A443" s="93"/>
      <c r="B443" s="18">
        <v>33</v>
      </c>
      <c r="C443" s="108"/>
      <c r="D443" s="18">
        <v>33</v>
      </c>
      <c r="E443" s="109"/>
      <c r="F443" s="18">
        <v>33</v>
      </c>
      <c r="G443" s="149"/>
      <c r="H443" s="18">
        <v>33</v>
      </c>
      <c r="I443" s="90"/>
      <c r="J443" s="90"/>
      <c r="K443" s="90"/>
      <c r="L443" s="95"/>
      <c r="M443" s="95"/>
      <c r="N443" s="95"/>
      <c r="O443" s="95"/>
      <c r="R443" s="100"/>
      <c r="U443" s="100"/>
      <c r="X443" s="100"/>
      <c r="Z443" s="100"/>
      <c r="AD443" s="100"/>
    </row>
    <row r="444" spans="1:30" ht="14.25">
      <c r="A444" s="93"/>
      <c r="B444" s="18">
        <v>34</v>
      </c>
      <c r="C444" s="108"/>
      <c r="D444" s="18">
        <v>34</v>
      </c>
      <c r="E444" s="109"/>
      <c r="F444" s="18">
        <v>34</v>
      </c>
      <c r="G444" s="149"/>
      <c r="H444" s="18">
        <v>34</v>
      </c>
      <c r="I444" s="90"/>
      <c r="J444" s="90"/>
      <c r="K444" s="90"/>
      <c r="L444" s="95"/>
      <c r="M444" s="95"/>
      <c r="N444" s="95"/>
      <c r="O444" s="95"/>
      <c r="R444" s="100"/>
      <c r="U444" s="100"/>
      <c r="X444" s="100"/>
      <c r="Z444" s="100"/>
      <c r="AD444" s="100"/>
    </row>
    <row r="445" spans="1:30" ht="14.25">
      <c r="A445" s="93"/>
      <c r="B445" s="18">
        <v>35</v>
      </c>
      <c r="C445" s="108"/>
      <c r="D445" s="18">
        <v>35</v>
      </c>
      <c r="E445" s="109"/>
      <c r="F445" s="18">
        <v>35</v>
      </c>
      <c r="G445" s="149"/>
      <c r="H445" s="18">
        <v>35</v>
      </c>
      <c r="I445" s="90"/>
      <c r="J445" s="90"/>
      <c r="K445" s="90"/>
      <c r="L445" s="95"/>
      <c r="M445" s="95"/>
      <c r="N445" s="95"/>
      <c r="O445" s="95"/>
      <c r="R445" s="100"/>
      <c r="U445" s="100"/>
      <c r="X445" s="100"/>
      <c r="Z445" s="100"/>
      <c r="AD445" s="100"/>
    </row>
    <row r="446" spans="1:30" ht="14.25">
      <c r="A446" s="93"/>
      <c r="B446" s="18">
        <v>36</v>
      </c>
      <c r="C446" s="108"/>
      <c r="D446" s="18">
        <v>36</v>
      </c>
      <c r="E446" s="109"/>
      <c r="F446" s="18">
        <v>36</v>
      </c>
      <c r="G446" s="149"/>
      <c r="H446" s="18">
        <v>36</v>
      </c>
      <c r="I446" s="90"/>
      <c r="J446" s="90"/>
      <c r="K446" s="90"/>
      <c r="L446" s="95"/>
      <c r="M446" s="95"/>
      <c r="N446" s="95"/>
      <c r="O446" s="95"/>
      <c r="R446" s="100"/>
      <c r="U446" s="100"/>
      <c r="X446" s="100"/>
      <c r="Z446" s="100"/>
      <c r="AD446" s="100"/>
    </row>
    <row r="447" spans="1:30" ht="14.25">
      <c r="A447" s="93"/>
      <c r="B447" s="18">
        <v>37</v>
      </c>
      <c r="C447" s="108"/>
      <c r="D447" s="18">
        <v>37</v>
      </c>
      <c r="E447" s="109"/>
      <c r="F447" s="18">
        <v>37</v>
      </c>
      <c r="G447" s="149"/>
      <c r="H447" s="18">
        <v>37</v>
      </c>
      <c r="I447" s="90"/>
      <c r="J447" s="90"/>
      <c r="K447" s="90"/>
      <c r="L447" s="95"/>
      <c r="M447" s="95"/>
      <c r="N447" s="95"/>
      <c r="O447" s="95"/>
      <c r="R447" s="100"/>
      <c r="U447" s="100"/>
      <c r="X447" s="100"/>
      <c r="Z447" s="100"/>
      <c r="AD447" s="100"/>
    </row>
    <row r="448" spans="1:30" ht="14.25">
      <c r="A448" s="93"/>
      <c r="B448" s="18">
        <v>38</v>
      </c>
      <c r="C448" s="108"/>
      <c r="D448" s="18">
        <v>38</v>
      </c>
      <c r="E448" s="109"/>
      <c r="F448" s="18">
        <v>38</v>
      </c>
      <c r="G448" s="149"/>
      <c r="H448" s="18">
        <v>38</v>
      </c>
      <c r="I448" s="90"/>
      <c r="J448" s="90"/>
      <c r="K448" s="90"/>
      <c r="L448" s="95"/>
      <c r="M448" s="95"/>
      <c r="N448" s="95"/>
      <c r="O448" s="95"/>
      <c r="R448" s="100"/>
      <c r="U448" s="100"/>
      <c r="X448" s="100"/>
      <c r="Z448" s="100"/>
      <c r="AD448" s="100"/>
    </row>
    <row r="449" spans="1:30" ht="14.25">
      <c r="A449" s="93"/>
      <c r="B449" s="18">
        <v>39</v>
      </c>
      <c r="C449" s="108"/>
      <c r="D449" s="18">
        <v>39</v>
      </c>
      <c r="E449" s="109"/>
      <c r="F449" s="18">
        <v>39</v>
      </c>
      <c r="G449" s="149"/>
      <c r="H449" s="18">
        <v>39</v>
      </c>
      <c r="I449" s="90"/>
      <c r="J449" s="90"/>
      <c r="K449" s="90"/>
      <c r="L449" s="95"/>
      <c r="M449" s="95"/>
      <c r="N449" s="95"/>
      <c r="O449" s="95"/>
      <c r="R449" s="100"/>
      <c r="U449" s="100"/>
      <c r="X449" s="100"/>
      <c r="Z449" s="100"/>
      <c r="AD449" s="100"/>
    </row>
    <row r="450" spans="1:30" ht="14.25">
      <c r="A450" s="93"/>
      <c r="B450" s="18">
        <v>40</v>
      </c>
      <c r="C450" s="108"/>
      <c r="D450" s="18">
        <v>40</v>
      </c>
      <c r="E450" s="109"/>
      <c r="F450" s="18">
        <v>40</v>
      </c>
      <c r="G450" s="149"/>
      <c r="H450" s="18">
        <v>40</v>
      </c>
      <c r="I450" s="90"/>
      <c r="J450" s="90"/>
      <c r="K450" s="90"/>
      <c r="L450" s="95"/>
      <c r="M450" s="95"/>
      <c r="N450" s="95"/>
      <c r="O450" s="95"/>
      <c r="R450" s="100"/>
      <c r="U450" s="100"/>
      <c r="X450" s="100"/>
      <c r="Z450" s="100"/>
      <c r="AD450" s="100"/>
    </row>
    <row r="451" spans="1:30" ht="14.25">
      <c r="A451" s="93"/>
      <c r="B451" s="18">
        <v>41</v>
      </c>
      <c r="C451" s="108"/>
      <c r="D451" s="18">
        <v>41</v>
      </c>
      <c r="E451" s="109"/>
      <c r="F451" s="18">
        <v>41</v>
      </c>
      <c r="G451" s="149"/>
      <c r="H451" s="18">
        <v>41</v>
      </c>
      <c r="I451" s="90"/>
      <c r="J451" s="90"/>
      <c r="K451" s="90"/>
      <c r="L451" s="95"/>
      <c r="M451" s="95"/>
      <c r="N451" s="95"/>
      <c r="O451" s="95"/>
      <c r="R451" s="100"/>
      <c r="U451" s="100"/>
      <c r="X451" s="100"/>
      <c r="Z451" s="100"/>
      <c r="AD451" s="100"/>
    </row>
    <row r="452" spans="1:30" ht="14.25">
      <c r="A452" s="93"/>
      <c r="B452" s="18">
        <v>42</v>
      </c>
      <c r="C452" s="108"/>
      <c r="D452" s="18">
        <v>42</v>
      </c>
      <c r="E452" s="109"/>
      <c r="F452" s="18">
        <v>42</v>
      </c>
      <c r="G452" s="149"/>
      <c r="H452" s="18">
        <v>42</v>
      </c>
      <c r="I452" s="90"/>
      <c r="J452" s="90"/>
      <c r="K452" s="90"/>
      <c r="L452" s="95"/>
      <c r="M452" s="95"/>
      <c r="N452" s="95"/>
      <c r="O452" s="95"/>
      <c r="R452" s="100"/>
      <c r="U452" s="100"/>
      <c r="X452" s="100"/>
      <c r="Z452" s="100"/>
      <c r="AD452" s="100"/>
    </row>
    <row r="453" spans="1:30" ht="14.25">
      <c r="A453" s="93"/>
      <c r="B453" s="18">
        <v>43</v>
      </c>
      <c r="C453" s="108"/>
      <c r="D453" s="18">
        <v>43</v>
      </c>
      <c r="E453" s="109"/>
      <c r="F453" s="18">
        <v>43</v>
      </c>
      <c r="G453" s="149"/>
      <c r="H453" s="18">
        <v>43</v>
      </c>
      <c r="I453" s="90"/>
      <c r="J453" s="90"/>
      <c r="K453" s="90"/>
      <c r="L453" s="95"/>
      <c r="M453" s="95"/>
      <c r="N453" s="95"/>
      <c r="O453" s="95"/>
      <c r="R453" s="100"/>
      <c r="U453" s="100"/>
      <c r="X453" s="100"/>
      <c r="Z453" s="100"/>
      <c r="AD453" s="100"/>
    </row>
    <row r="454" spans="1:30" ht="14.25">
      <c r="A454" s="93"/>
      <c r="B454" s="18">
        <v>44</v>
      </c>
      <c r="C454" s="108"/>
      <c r="D454" s="18">
        <v>44</v>
      </c>
      <c r="E454" s="109"/>
      <c r="F454" s="18">
        <v>44</v>
      </c>
      <c r="G454" s="149"/>
      <c r="H454" s="18">
        <v>44</v>
      </c>
      <c r="I454" s="90"/>
      <c r="J454" s="90"/>
      <c r="K454" s="90"/>
      <c r="L454" s="95"/>
      <c r="M454" s="95"/>
      <c r="N454" s="95"/>
      <c r="O454" s="95"/>
      <c r="R454" s="100"/>
      <c r="U454" s="100"/>
      <c r="X454" s="100"/>
      <c r="Z454" s="100"/>
      <c r="AD454" s="100"/>
    </row>
    <row r="455" spans="1:30" ht="14.25">
      <c r="A455" s="93"/>
      <c r="B455" s="18">
        <v>45</v>
      </c>
      <c r="C455" s="108"/>
      <c r="D455" s="18">
        <v>45</v>
      </c>
      <c r="E455" s="109"/>
      <c r="F455" s="18">
        <v>45</v>
      </c>
      <c r="G455" s="149"/>
      <c r="H455" s="18">
        <v>45</v>
      </c>
      <c r="I455" s="90"/>
      <c r="J455" s="90"/>
      <c r="K455" s="90"/>
      <c r="L455" s="95"/>
      <c r="M455" s="95"/>
      <c r="N455" s="95"/>
      <c r="O455" s="95"/>
      <c r="R455" s="100"/>
      <c r="U455" s="100"/>
      <c r="X455" s="100"/>
      <c r="Z455" s="100"/>
      <c r="AD455" s="100"/>
    </row>
    <row r="456" spans="1:30" ht="14.25">
      <c r="A456" s="93"/>
      <c r="B456" s="18">
        <v>46</v>
      </c>
      <c r="C456" s="108"/>
      <c r="D456" s="18">
        <v>46</v>
      </c>
      <c r="E456" s="109"/>
      <c r="F456" s="18">
        <v>46</v>
      </c>
      <c r="G456" s="149"/>
      <c r="H456" s="18">
        <v>46</v>
      </c>
      <c r="I456" s="90"/>
      <c r="J456" s="90"/>
      <c r="K456" s="90"/>
      <c r="L456" s="95"/>
      <c r="M456" s="95"/>
      <c r="N456" s="95"/>
      <c r="O456" s="95"/>
      <c r="R456" s="100"/>
      <c r="U456" s="100"/>
      <c r="X456" s="100"/>
      <c r="Z456" s="100"/>
      <c r="AD456" s="100"/>
    </row>
    <row r="457" spans="1:30" ht="14.25">
      <c r="A457" s="93"/>
      <c r="B457" s="18">
        <v>47</v>
      </c>
      <c r="C457" s="108"/>
      <c r="D457" s="18">
        <v>47</v>
      </c>
      <c r="E457" s="109"/>
      <c r="F457" s="18">
        <v>47</v>
      </c>
      <c r="G457" s="149"/>
      <c r="H457" s="18">
        <v>47</v>
      </c>
      <c r="I457" s="90"/>
      <c r="J457" s="90"/>
      <c r="K457" s="90"/>
      <c r="L457" s="95"/>
      <c r="M457" s="95"/>
      <c r="N457" s="95"/>
      <c r="O457" s="95"/>
      <c r="R457" s="100"/>
      <c r="U457" s="100"/>
      <c r="X457" s="100"/>
      <c r="Z457" s="100"/>
      <c r="AD457" s="100"/>
    </row>
    <row r="458" spans="1:30" ht="14.25">
      <c r="A458" s="93"/>
      <c r="B458" s="18">
        <v>48</v>
      </c>
      <c r="C458" s="108"/>
      <c r="D458" s="18">
        <v>48</v>
      </c>
      <c r="E458" s="109"/>
      <c r="F458" s="18">
        <v>48</v>
      </c>
      <c r="G458" s="149"/>
      <c r="H458" s="18">
        <v>48</v>
      </c>
      <c r="I458" s="90"/>
      <c r="J458" s="90"/>
      <c r="K458" s="90"/>
      <c r="L458" s="95"/>
      <c r="M458" s="95"/>
      <c r="N458" s="95"/>
      <c r="O458" s="95"/>
      <c r="R458" s="100"/>
      <c r="U458" s="100"/>
      <c r="X458" s="100"/>
      <c r="Z458" s="100"/>
      <c r="AD458" s="100"/>
    </row>
    <row r="459" spans="1:30" ht="14.25">
      <c r="A459" s="93"/>
      <c r="B459" s="18">
        <v>49</v>
      </c>
      <c r="C459" s="108"/>
      <c r="D459" s="18">
        <v>49</v>
      </c>
      <c r="E459" s="109"/>
      <c r="F459" s="18">
        <v>49</v>
      </c>
      <c r="G459" s="149"/>
      <c r="H459" s="18">
        <v>49</v>
      </c>
      <c r="I459" s="90"/>
      <c r="J459" s="90"/>
      <c r="K459" s="90"/>
      <c r="L459" s="95"/>
      <c r="M459" s="95"/>
      <c r="N459" s="95"/>
      <c r="O459" s="95"/>
      <c r="R459" s="100"/>
      <c r="U459" s="100"/>
      <c r="X459" s="100"/>
      <c r="Z459" s="100"/>
      <c r="AD459" s="100"/>
    </row>
    <row r="460" spans="1:30" ht="14.25">
      <c r="A460" s="93"/>
      <c r="B460" s="18">
        <v>50</v>
      </c>
      <c r="C460" s="108"/>
      <c r="D460" s="18">
        <v>50</v>
      </c>
      <c r="E460" s="109"/>
      <c r="F460" s="18">
        <v>50</v>
      </c>
      <c r="G460" s="149"/>
      <c r="H460" s="18">
        <v>50</v>
      </c>
      <c r="I460" s="90"/>
      <c r="J460" s="90"/>
      <c r="K460" s="90"/>
      <c r="L460" s="95"/>
      <c r="M460" s="95"/>
      <c r="N460" s="95"/>
      <c r="O460" s="95"/>
      <c r="R460" s="100"/>
      <c r="U460" s="100"/>
      <c r="X460" s="100"/>
      <c r="Z460" s="100"/>
      <c r="AD460" s="100"/>
    </row>
    <row r="461" spans="1:30" ht="14.25">
      <c r="A461" s="93"/>
      <c r="B461" s="18">
        <v>51</v>
      </c>
      <c r="C461" s="108"/>
      <c r="D461" s="18">
        <v>51</v>
      </c>
      <c r="E461" s="109"/>
      <c r="F461" s="18">
        <v>51</v>
      </c>
      <c r="G461" s="149"/>
      <c r="H461" s="18">
        <v>51</v>
      </c>
      <c r="I461" s="90"/>
      <c r="J461" s="90"/>
      <c r="K461" s="90"/>
      <c r="L461" s="95"/>
      <c r="M461" s="95"/>
      <c r="N461" s="95"/>
      <c r="O461" s="95"/>
      <c r="R461" s="100"/>
      <c r="U461" s="100"/>
      <c r="X461" s="100"/>
      <c r="Z461" s="100"/>
      <c r="AD461" s="100"/>
    </row>
    <row r="462" spans="1:30" ht="20.25">
      <c r="A462" s="201" t="s">
        <v>105</v>
      </c>
      <c r="B462" s="103">
        <v>1</v>
      </c>
      <c r="C462" s="134"/>
      <c r="D462" s="120">
        <v>1</v>
      </c>
      <c r="E462" s="135"/>
      <c r="F462" s="120">
        <v>1</v>
      </c>
      <c r="G462" s="152"/>
      <c r="H462" s="103">
        <v>1</v>
      </c>
      <c r="I462" s="135"/>
      <c r="J462" s="135"/>
      <c r="K462" s="135"/>
      <c r="L462" s="99"/>
      <c r="M462" s="99"/>
      <c r="N462" s="99"/>
      <c r="O462" s="99"/>
      <c r="R462" s="100"/>
      <c r="U462" s="100"/>
      <c r="X462" s="100"/>
      <c r="Z462" s="100"/>
      <c r="AD462" s="100"/>
    </row>
    <row r="463" spans="1:30" ht="14.25">
      <c r="A463" s="93"/>
      <c r="B463" s="18">
        <v>2</v>
      </c>
      <c r="C463" s="108"/>
      <c r="D463" s="18">
        <v>2</v>
      </c>
      <c r="E463" s="109"/>
      <c r="F463" s="18">
        <v>2</v>
      </c>
      <c r="G463" s="149"/>
      <c r="H463" s="18">
        <v>2</v>
      </c>
      <c r="I463" s="90"/>
      <c r="J463" s="90"/>
      <c r="K463" s="90"/>
      <c r="L463" s="95"/>
      <c r="M463" s="95"/>
      <c r="N463" s="95"/>
      <c r="O463" s="95"/>
      <c r="R463" s="100"/>
      <c r="U463" s="100"/>
      <c r="X463" s="100"/>
      <c r="Z463" s="100"/>
      <c r="AD463" s="100"/>
    </row>
    <row r="464" spans="1:30" ht="14.25">
      <c r="A464" s="93"/>
      <c r="B464" s="18">
        <v>3</v>
      </c>
      <c r="C464" s="108"/>
      <c r="D464" s="18">
        <v>3</v>
      </c>
      <c r="E464" s="109"/>
      <c r="F464" s="18">
        <v>3</v>
      </c>
      <c r="G464" s="149"/>
      <c r="H464" s="18">
        <v>3</v>
      </c>
      <c r="I464" s="90"/>
      <c r="J464" s="90"/>
      <c r="K464" s="90"/>
      <c r="L464" s="95"/>
      <c r="M464" s="95"/>
      <c r="N464" s="95"/>
      <c r="O464" s="95"/>
      <c r="R464" s="100"/>
      <c r="U464" s="100"/>
      <c r="X464" s="100"/>
      <c r="Z464" s="100"/>
      <c r="AD464" s="100"/>
    </row>
    <row r="465" spans="1:30" ht="14.25">
      <c r="A465" s="93"/>
      <c r="B465" s="18">
        <v>4</v>
      </c>
      <c r="C465" s="108"/>
      <c r="D465" s="18">
        <v>4</v>
      </c>
      <c r="E465" s="109"/>
      <c r="F465" s="18">
        <v>4</v>
      </c>
      <c r="G465" s="149"/>
      <c r="H465" s="18">
        <v>4</v>
      </c>
      <c r="I465" s="90"/>
      <c r="J465" s="90"/>
      <c r="K465" s="90"/>
      <c r="L465" s="95"/>
      <c r="M465" s="95"/>
      <c r="N465" s="95"/>
      <c r="O465" s="95"/>
      <c r="R465" s="100"/>
      <c r="U465" s="100"/>
      <c r="X465" s="100"/>
      <c r="Z465" s="100"/>
      <c r="AD465" s="100"/>
    </row>
    <row r="466" spans="1:30" ht="14.25">
      <c r="A466" s="93"/>
      <c r="B466" s="18">
        <v>5</v>
      </c>
      <c r="C466" s="108"/>
      <c r="D466" s="18">
        <v>5</v>
      </c>
      <c r="E466" s="109"/>
      <c r="F466" s="18">
        <v>5</v>
      </c>
      <c r="G466" s="149"/>
      <c r="H466" s="18">
        <v>5</v>
      </c>
      <c r="I466" s="90"/>
      <c r="J466" s="90"/>
      <c r="K466" s="90"/>
      <c r="L466" s="95"/>
      <c r="M466" s="95"/>
      <c r="N466" s="95"/>
      <c r="O466" s="95"/>
      <c r="R466" s="100"/>
      <c r="U466" s="100"/>
      <c r="X466" s="100"/>
      <c r="Z466" s="100"/>
      <c r="AD466" s="100"/>
    </row>
    <row r="467" spans="1:30" ht="14.25">
      <c r="A467" s="93"/>
      <c r="B467" s="18">
        <v>6</v>
      </c>
      <c r="C467" s="108"/>
      <c r="D467" s="18">
        <v>6</v>
      </c>
      <c r="E467" s="109"/>
      <c r="F467" s="18">
        <v>6</v>
      </c>
      <c r="G467" s="149"/>
      <c r="H467" s="18">
        <v>6</v>
      </c>
      <c r="I467" s="90"/>
      <c r="J467" s="90"/>
      <c r="K467" s="90"/>
      <c r="L467" s="95"/>
      <c r="M467" s="95"/>
      <c r="N467" s="95"/>
      <c r="O467" s="95"/>
      <c r="R467" s="100"/>
      <c r="U467" s="100"/>
      <c r="X467" s="100"/>
      <c r="Z467" s="100"/>
      <c r="AD467" s="100"/>
    </row>
    <row r="468" spans="1:30" ht="14.25">
      <c r="A468" s="93"/>
      <c r="B468" s="18">
        <v>7</v>
      </c>
      <c r="C468" s="108"/>
      <c r="D468" s="18">
        <v>7</v>
      </c>
      <c r="E468" s="109"/>
      <c r="F468" s="18">
        <v>7</v>
      </c>
      <c r="G468" s="149"/>
      <c r="H468" s="18">
        <v>7</v>
      </c>
      <c r="I468" s="90"/>
      <c r="J468" s="90"/>
      <c r="K468" s="90"/>
      <c r="L468" s="95"/>
      <c r="M468" s="95"/>
      <c r="N468" s="95"/>
      <c r="O468" s="95"/>
      <c r="R468" s="100"/>
      <c r="U468" s="100"/>
      <c r="X468" s="100"/>
      <c r="Z468" s="100"/>
      <c r="AD468" s="100"/>
    </row>
    <row r="469" spans="1:30" ht="14.25">
      <c r="A469" s="93"/>
      <c r="B469" s="18">
        <v>8</v>
      </c>
      <c r="C469" s="108"/>
      <c r="D469" s="18">
        <v>8</v>
      </c>
      <c r="E469" s="109"/>
      <c r="F469" s="18">
        <v>8</v>
      </c>
      <c r="G469" s="149"/>
      <c r="H469" s="18">
        <v>8</v>
      </c>
      <c r="I469" s="90"/>
      <c r="J469" s="90"/>
      <c r="K469" s="90"/>
      <c r="L469" s="95"/>
      <c r="M469" s="95"/>
      <c r="N469" s="95"/>
      <c r="O469" s="95"/>
      <c r="R469" s="100"/>
      <c r="U469" s="100"/>
      <c r="X469" s="100"/>
      <c r="Z469" s="100"/>
      <c r="AD469" s="100"/>
    </row>
    <row r="470" spans="1:30" ht="14.25">
      <c r="A470" s="93"/>
      <c r="B470" s="18">
        <v>9</v>
      </c>
      <c r="C470" s="108"/>
      <c r="D470" s="18">
        <v>9</v>
      </c>
      <c r="E470" s="109"/>
      <c r="F470" s="18">
        <v>9</v>
      </c>
      <c r="G470" s="149"/>
      <c r="H470" s="18">
        <v>9</v>
      </c>
      <c r="I470" s="90"/>
      <c r="J470" s="90"/>
      <c r="K470" s="90"/>
      <c r="L470" s="95"/>
      <c r="M470" s="95"/>
      <c r="N470" s="95"/>
      <c r="O470" s="95"/>
      <c r="R470" s="100"/>
      <c r="U470" s="100"/>
      <c r="X470" s="100"/>
      <c r="Z470" s="100"/>
      <c r="AD470" s="100"/>
    </row>
    <row r="471" spans="1:30" ht="14.25">
      <c r="A471" s="93"/>
      <c r="B471" s="18">
        <v>10</v>
      </c>
      <c r="C471" s="108"/>
      <c r="D471" s="18">
        <v>10</v>
      </c>
      <c r="E471" s="109"/>
      <c r="F471" s="18">
        <v>10</v>
      </c>
      <c r="G471" s="149"/>
      <c r="H471" s="18">
        <v>10</v>
      </c>
      <c r="I471" s="90"/>
      <c r="J471" s="90"/>
      <c r="K471" s="90"/>
      <c r="L471" s="95"/>
      <c r="M471" s="95"/>
      <c r="N471" s="95"/>
      <c r="O471" s="95"/>
      <c r="R471" s="100"/>
      <c r="U471" s="100"/>
      <c r="X471" s="100"/>
      <c r="Z471" s="100"/>
      <c r="AD471" s="100"/>
    </row>
    <row r="472" spans="1:30" ht="14.25">
      <c r="A472" s="93"/>
      <c r="B472" s="18">
        <v>11</v>
      </c>
      <c r="C472" s="108"/>
      <c r="D472" s="18">
        <v>11</v>
      </c>
      <c r="E472" s="109"/>
      <c r="F472" s="18">
        <v>11</v>
      </c>
      <c r="G472" s="149"/>
      <c r="H472" s="18">
        <v>11</v>
      </c>
      <c r="I472" s="90"/>
      <c r="J472" s="90"/>
      <c r="K472" s="90"/>
      <c r="L472" s="95"/>
      <c r="M472" s="95"/>
      <c r="N472" s="95"/>
      <c r="O472" s="95"/>
      <c r="R472" s="100"/>
      <c r="U472" s="100"/>
      <c r="X472" s="100"/>
      <c r="Z472" s="100"/>
      <c r="AD472" s="100"/>
    </row>
    <row r="473" spans="1:30" ht="14.25">
      <c r="A473" s="93"/>
      <c r="B473" s="18">
        <v>12</v>
      </c>
      <c r="C473" s="108"/>
      <c r="D473" s="18">
        <v>12</v>
      </c>
      <c r="E473" s="109"/>
      <c r="F473" s="18">
        <v>12</v>
      </c>
      <c r="G473" s="149"/>
      <c r="H473" s="18">
        <v>12</v>
      </c>
      <c r="I473" s="90"/>
      <c r="J473" s="90"/>
      <c r="K473" s="90"/>
      <c r="L473" s="95"/>
      <c r="M473" s="95"/>
      <c r="N473" s="95"/>
      <c r="O473" s="95"/>
      <c r="R473" s="100"/>
      <c r="U473" s="100"/>
      <c r="X473" s="100"/>
      <c r="Z473" s="100"/>
      <c r="AD473" s="100"/>
    </row>
    <row r="474" spans="1:30" ht="14.25">
      <c r="A474" s="93"/>
      <c r="B474" s="18">
        <v>13</v>
      </c>
      <c r="C474" s="108"/>
      <c r="D474" s="18">
        <v>13</v>
      </c>
      <c r="E474" s="109"/>
      <c r="F474" s="18">
        <v>13</v>
      </c>
      <c r="G474" s="149"/>
      <c r="H474" s="18">
        <v>13</v>
      </c>
      <c r="I474" s="90"/>
      <c r="J474" s="90"/>
      <c r="K474" s="90"/>
      <c r="L474" s="95"/>
      <c r="M474" s="95"/>
      <c r="N474" s="95"/>
      <c r="O474" s="95"/>
      <c r="R474" s="100"/>
      <c r="U474" s="100"/>
      <c r="X474" s="100"/>
      <c r="Z474" s="100"/>
      <c r="AD474" s="100"/>
    </row>
    <row r="475" spans="1:30" ht="14.25">
      <c r="A475" s="93"/>
      <c r="B475" s="18">
        <v>14</v>
      </c>
      <c r="C475" s="108"/>
      <c r="D475" s="18">
        <v>14</v>
      </c>
      <c r="E475" s="109"/>
      <c r="F475" s="18">
        <v>14</v>
      </c>
      <c r="G475" s="149"/>
      <c r="H475" s="18">
        <v>14</v>
      </c>
      <c r="I475" s="90"/>
      <c r="J475" s="90"/>
      <c r="K475" s="90"/>
      <c r="L475" s="95"/>
      <c r="M475" s="95"/>
      <c r="N475" s="95"/>
      <c r="O475" s="95"/>
      <c r="R475" s="100"/>
      <c r="U475" s="100"/>
      <c r="X475" s="100"/>
      <c r="Z475" s="100"/>
      <c r="AD475" s="100"/>
    </row>
    <row r="476" spans="1:30" ht="14.25">
      <c r="A476" s="93"/>
      <c r="B476" s="18">
        <v>15</v>
      </c>
      <c r="C476" s="108"/>
      <c r="D476" s="18">
        <v>15</v>
      </c>
      <c r="E476" s="109"/>
      <c r="F476" s="18">
        <v>15</v>
      </c>
      <c r="G476" s="149"/>
      <c r="H476" s="18">
        <v>15</v>
      </c>
      <c r="I476" s="90"/>
      <c r="J476" s="90"/>
      <c r="K476" s="90"/>
      <c r="L476" s="95"/>
      <c r="M476" s="95"/>
      <c r="N476" s="95"/>
      <c r="O476" s="95"/>
      <c r="R476" s="100"/>
      <c r="U476" s="100"/>
      <c r="X476" s="100"/>
      <c r="Z476" s="100"/>
      <c r="AD476" s="100"/>
    </row>
    <row r="477" spans="1:30" ht="14.25">
      <c r="A477" s="93"/>
      <c r="B477" s="18">
        <v>16</v>
      </c>
      <c r="C477" s="108"/>
      <c r="D477" s="18">
        <v>16</v>
      </c>
      <c r="E477" s="109"/>
      <c r="F477" s="18">
        <v>16</v>
      </c>
      <c r="G477" s="149"/>
      <c r="H477" s="18">
        <v>16</v>
      </c>
      <c r="I477" s="90"/>
      <c r="J477" s="90"/>
      <c r="K477" s="90"/>
      <c r="L477" s="95"/>
      <c r="M477" s="95"/>
      <c r="N477" s="95"/>
      <c r="O477" s="95"/>
      <c r="R477" s="100"/>
      <c r="U477" s="100"/>
      <c r="X477" s="100"/>
      <c r="Z477" s="100"/>
      <c r="AD477" s="100"/>
    </row>
    <row r="478" spans="1:30" ht="14.25">
      <c r="A478" s="93"/>
      <c r="B478" s="18">
        <v>17</v>
      </c>
      <c r="C478" s="108"/>
      <c r="D478" s="18">
        <v>17</v>
      </c>
      <c r="E478" s="109"/>
      <c r="F478" s="18">
        <v>17</v>
      </c>
      <c r="G478" s="149"/>
      <c r="H478" s="18">
        <v>17</v>
      </c>
      <c r="I478" s="90"/>
      <c r="J478" s="90"/>
      <c r="K478" s="90"/>
      <c r="L478" s="95"/>
      <c r="M478" s="95"/>
      <c r="N478" s="95"/>
      <c r="O478" s="95"/>
      <c r="R478" s="100"/>
      <c r="U478" s="100"/>
      <c r="X478" s="100"/>
      <c r="Z478" s="100"/>
      <c r="AD478" s="100"/>
    </row>
    <row r="479" spans="1:30" ht="14.25">
      <c r="A479" s="93"/>
      <c r="B479" s="18">
        <v>18</v>
      </c>
      <c r="C479" s="108"/>
      <c r="D479" s="18">
        <v>18</v>
      </c>
      <c r="E479" s="109"/>
      <c r="F479" s="18">
        <v>18</v>
      </c>
      <c r="G479" s="149"/>
      <c r="H479" s="18">
        <v>18</v>
      </c>
      <c r="I479" s="90"/>
      <c r="J479" s="90"/>
      <c r="K479" s="90"/>
      <c r="L479" s="95"/>
      <c r="M479" s="95"/>
      <c r="N479" s="95"/>
      <c r="O479" s="95"/>
      <c r="R479" s="100"/>
      <c r="U479" s="100"/>
      <c r="X479" s="100"/>
      <c r="Z479" s="100"/>
      <c r="AD479" s="100"/>
    </row>
    <row r="480" spans="1:30" ht="14.25">
      <c r="A480" s="93"/>
      <c r="B480" s="18">
        <v>19</v>
      </c>
      <c r="C480" s="108"/>
      <c r="D480" s="18">
        <v>19</v>
      </c>
      <c r="E480" s="109"/>
      <c r="F480" s="18">
        <v>19</v>
      </c>
      <c r="G480" s="149"/>
      <c r="H480" s="18">
        <v>19</v>
      </c>
      <c r="I480" s="90"/>
      <c r="J480" s="90"/>
      <c r="K480" s="90"/>
      <c r="L480" s="95"/>
      <c r="M480" s="95"/>
      <c r="N480" s="95"/>
      <c r="O480" s="95"/>
      <c r="R480" s="100"/>
      <c r="U480" s="100"/>
      <c r="X480" s="100"/>
      <c r="Z480" s="100"/>
      <c r="AD480" s="100"/>
    </row>
    <row r="481" spans="1:30" ht="14.25">
      <c r="A481" s="93"/>
      <c r="B481" s="18">
        <v>20</v>
      </c>
      <c r="C481" s="108"/>
      <c r="D481" s="18">
        <v>20</v>
      </c>
      <c r="E481" s="109"/>
      <c r="F481" s="18">
        <v>20</v>
      </c>
      <c r="G481" s="149"/>
      <c r="H481" s="18">
        <v>20</v>
      </c>
      <c r="I481" s="90"/>
      <c r="J481" s="90"/>
      <c r="K481" s="90"/>
      <c r="L481" s="95"/>
      <c r="M481" s="95"/>
      <c r="N481" s="95"/>
      <c r="O481" s="95"/>
      <c r="R481" s="100"/>
      <c r="U481" s="100"/>
      <c r="X481" s="100"/>
      <c r="Z481" s="100"/>
      <c r="AD481" s="100"/>
    </row>
    <row r="482" spans="1:30" ht="14.25">
      <c r="A482" s="93"/>
      <c r="B482" s="18">
        <v>21</v>
      </c>
      <c r="C482" s="108"/>
      <c r="D482" s="18">
        <v>21</v>
      </c>
      <c r="E482" s="109"/>
      <c r="F482" s="18">
        <v>21</v>
      </c>
      <c r="G482" s="149"/>
      <c r="H482" s="18">
        <v>21</v>
      </c>
      <c r="I482" s="90"/>
      <c r="J482" s="90"/>
      <c r="K482" s="90"/>
      <c r="L482" s="95"/>
      <c r="M482" s="95"/>
      <c r="N482" s="95"/>
      <c r="O482" s="95"/>
      <c r="R482" s="100"/>
      <c r="U482" s="100"/>
      <c r="X482" s="100"/>
      <c r="Z482" s="100"/>
      <c r="AD482" s="100"/>
    </row>
    <row r="483" spans="1:30" ht="14.25">
      <c r="A483" s="93"/>
      <c r="B483" s="18">
        <v>22</v>
      </c>
      <c r="C483" s="108"/>
      <c r="D483" s="18">
        <v>22</v>
      </c>
      <c r="E483" s="109"/>
      <c r="F483" s="18">
        <v>22</v>
      </c>
      <c r="G483" s="149"/>
      <c r="H483" s="18">
        <v>22</v>
      </c>
      <c r="I483" s="90"/>
      <c r="J483" s="90"/>
      <c r="K483" s="90"/>
      <c r="L483" s="95"/>
      <c r="M483" s="95"/>
      <c r="N483" s="95"/>
      <c r="O483" s="95"/>
      <c r="R483" s="100"/>
      <c r="U483" s="100"/>
      <c r="X483" s="100"/>
      <c r="Z483" s="100"/>
      <c r="AD483" s="100"/>
    </row>
    <row r="484" spans="1:30" ht="14.25">
      <c r="A484" s="93"/>
      <c r="B484" s="18">
        <v>23</v>
      </c>
      <c r="C484" s="108"/>
      <c r="D484" s="18">
        <v>23</v>
      </c>
      <c r="E484" s="109"/>
      <c r="F484" s="18">
        <v>23</v>
      </c>
      <c r="G484" s="149"/>
      <c r="H484" s="18">
        <v>23</v>
      </c>
      <c r="I484" s="90"/>
      <c r="J484" s="90"/>
      <c r="K484" s="90"/>
      <c r="L484" s="95"/>
      <c r="M484" s="95"/>
      <c r="N484" s="95"/>
      <c r="O484" s="95"/>
      <c r="R484" s="100"/>
      <c r="U484" s="100"/>
      <c r="X484" s="100"/>
      <c r="Z484" s="100"/>
      <c r="AD484" s="100"/>
    </row>
    <row r="485" spans="1:30" ht="14.25">
      <c r="A485" s="93"/>
      <c r="B485" s="18">
        <v>24</v>
      </c>
      <c r="C485" s="108"/>
      <c r="D485" s="18">
        <v>24</v>
      </c>
      <c r="E485" s="109"/>
      <c r="F485" s="18">
        <v>24</v>
      </c>
      <c r="G485" s="149"/>
      <c r="H485" s="18">
        <v>24</v>
      </c>
      <c r="I485" s="90"/>
      <c r="J485" s="90"/>
      <c r="K485" s="90"/>
      <c r="L485" s="95"/>
      <c r="M485" s="95"/>
      <c r="N485" s="95"/>
      <c r="O485" s="95"/>
      <c r="R485" s="100"/>
      <c r="U485" s="100"/>
      <c r="X485" s="100"/>
      <c r="Z485" s="100"/>
      <c r="AD485" s="100"/>
    </row>
    <row r="486" spans="1:30" ht="14.25">
      <c r="A486" s="93"/>
      <c r="B486" s="18">
        <v>25</v>
      </c>
      <c r="C486" s="108"/>
      <c r="D486" s="18">
        <v>25</v>
      </c>
      <c r="E486" s="109"/>
      <c r="F486" s="18">
        <v>25</v>
      </c>
      <c r="G486" s="149"/>
      <c r="H486" s="18">
        <v>25</v>
      </c>
      <c r="I486" s="90"/>
      <c r="J486" s="90"/>
      <c r="K486" s="90"/>
      <c r="L486" s="95"/>
      <c r="M486" s="95"/>
      <c r="N486" s="95"/>
      <c r="O486" s="95"/>
      <c r="R486" s="100"/>
      <c r="U486" s="100"/>
      <c r="X486" s="100"/>
      <c r="Z486" s="100"/>
      <c r="AD486" s="100"/>
    </row>
    <row r="487" spans="1:30" ht="14.25">
      <c r="A487" s="93"/>
      <c r="B487" s="18">
        <v>26</v>
      </c>
      <c r="C487" s="108"/>
      <c r="D487" s="18">
        <v>26</v>
      </c>
      <c r="E487" s="109"/>
      <c r="F487" s="18">
        <v>26</v>
      </c>
      <c r="G487" s="149"/>
      <c r="H487" s="18">
        <v>26</v>
      </c>
      <c r="I487" s="90"/>
      <c r="J487" s="90"/>
      <c r="K487" s="90"/>
      <c r="L487" s="95"/>
      <c r="M487" s="95"/>
      <c r="N487" s="95"/>
      <c r="O487" s="95"/>
      <c r="R487" s="100"/>
      <c r="U487" s="100"/>
      <c r="X487" s="100"/>
      <c r="Z487" s="100"/>
      <c r="AD487" s="100"/>
    </row>
    <row r="488" spans="1:30" ht="14.25">
      <c r="A488" s="93"/>
      <c r="B488" s="18">
        <v>27</v>
      </c>
      <c r="C488" s="108"/>
      <c r="D488" s="18">
        <v>27</v>
      </c>
      <c r="E488" s="109"/>
      <c r="F488" s="18">
        <v>27</v>
      </c>
      <c r="G488" s="149"/>
      <c r="H488" s="18">
        <v>27</v>
      </c>
      <c r="I488" s="90"/>
      <c r="J488" s="90"/>
      <c r="K488" s="90"/>
      <c r="L488" s="95"/>
      <c r="M488" s="95"/>
      <c r="N488" s="95"/>
      <c r="O488" s="95"/>
      <c r="R488" s="100"/>
      <c r="U488" s="100"/>
      <c r="X488" s="100"/>
      <c r="Z488" s="100"/>
      <c r="AD488" s="100"/>
    </row>
    <row r="489" spans="1:30" ht="14.25">
      <c r="A489" s="93"/>
      <c r="B489" s="18">
        <v>28</v>
      </c>
      <c r="C489" s="108"/>
      <c r="D489" s="18">
        <v>28</v>
      </c>
      <c r="E489" s="109"/>
      <c r="F489" s="18">
        <v>28</v>
      </c>
      <c r="G489" s="149"/>
      <c r="H489" s="18">
        <v>28</v>
      </c>
      <c r="I489" s="90"/>
      <c r="J489" s="90"/>
      <c r="K489" s="90"/>
      <c r="L489" s="95"/>
      <c r="M489" s="95"/>
      <c r="N489" s="95"/>
      <c r="O489" s="95"/>
      <c r="R489" s="100"/>
      <c r="U489" s="100"/>
      <c r="X489" s="100"/>
      <c r="Z489" s="100"/>
      <c r="AD489" s="100"/>
    </row>
    <row r="490" spans="1:30" ht="14.25">
      <c r="A490" s="93"/>
      <c r="B490" s="18">
        <v>29</v>
      </c>
      <c r="C490" s="108"/>
      <c r="D490" s="18">
        <v>29</v>
      </c>
      <c r="E490" s="109"/>
      <c r="F490" s="18">
        <v>29</v>
      </c>
      <c r="G490" s="149"/>
      <c r="H490" s="18">
        <v>29</v>
      </c>
      <c r="I490" s="90"/>
      <c r="J490" s="90"/>
      <c r="K490" s="90"/>
      <c r="L490" s="95"/>
      <c r="M490" s="95"/>
      <c r="N490" s="95"/>
      <c r="O490" s="95"/>
      <c r="R490" s="100"/>
      <c r="U490" s="100"/>
      <c r="X490" s="100"/>
      <c r="Z490" s="100"/>
      <c r="AD490" s="100"/>
    </row>
    <row r="491" spans="1:30" ht="14.25">
      <c r="A491" s="93"/>
      <c r="B491" s="18">
        <v>30</v>
      </c>
      <c r="C491" s="108"/>
      <c r="D491" s="18">
        <v>30</v>
      </c>
      <c r="E491" s="109"/>
      <c r="F491" s="18">
        <v>30</v>
      </c>
      <c r="G491" s="149"/>
      <c r="H491" s="18">
        <v>30</v>
      </c>
      <c r="I491" s="90"/>
      <c r="J491" s="90"/>
      <c r="K491" s="90"/>
      <c r="L491" s="95"/>
      <c r="M491" s="95"/>
      <c r="N491" s="95"/>
      <c r="O491" s="95"/>
      <c r="R491" s="100"/>
      <c r="U491" s="100"/>
      <c r="X491" s="100"/>
      <c r="Z491" s="100"/>
      <c r="AD491" s="100"/>
    </row>
    <row r="492" spans="1:30" ht="14.25">
      <c r="A492" s="93"/>
      <c r="B492" s="18">
        <v>31</v>
      </c>
      <c r="C492" s="108"/>
      <c r="D492" s="18">
        <v>31</v>
      </c>
      <c r="E492" s="109"/>
      <c r="F492" s="18">
        <v>31</v>
      </c>
      <c r="G492" s="149"/>
      <c r="H492" s="18">
        <v>31</v>
      </c>
      <c r="I492" s="90"/>
      <c r="J492" s="90"/>
      <c r="K492" s="90"/>
      <c r="L492" s="95"/>
      <c r="M492" s="95"/>
      <c r="N492" s="95"/>
      <c r="O492" s="95"/>
      <c r="R492" s="100"/>
      <c r="U492" s="100"/>
      <c r="X492" s="100"/>
      <c r="Z492" s="100"/>
      <c r="AD492" s="100"/>
    </row>
    <row r="493" spans="1:30" ht="14.25">
      <c r="A493" s="93"/>
      <c r="B493" s="18">
        <v>32</v>
      </c>
      <c r="C493" s="108"/>
      <c r="D493" s="18">
        <v>32</v>
      </c>
      <c r="E493" s="109"/>
      <c r="F493" s="18">
        <v>32</v>
      </c>
      <c r="G493" s="149"/>
      <c r="H493" s="18">
        <v>32</v>
      </c>
      <c r="I493" s="90"/>
      <c r="J493" s="90"/>
      <c r="K493" s="90"/>
      <c r="L493" s="95"/>
      <c r="M493" s="95"/>
      <c r="N493" s="95"/>
      <c r="O493" s="95"/>
      <c r="R493" s="100"/>
      <c r="U493" s="100"/>
      <c r="X493" s="100"/>
      <c r="Z493" s="100"/>
      <c r="AD493" s="100"/>
    </row>
    <row r="494" spans="1:30" ht="14.25">
      <c r="A494" s="93"/>
      <c r="B494" s="18">
        <v>33</v>
      </c>
      <c r="C494" s="108"/>
      <c r="D494" s="18">
        <v>33</v>
      </c>
      <c r="E494" s="109"/>
      <c r="F494" s="18">
        <v>33</v>
      </c>
      <c r="G494" s="149"/>
      <c r="H494" s="18">
        <v>33</v>
      </c>
      <c r="I494" s="90"/>
      <c r="J494" s="90"/>
      <c r="K494" s="90"/>
      <c r="L494" s="95"/>
      <c r="M494" s="95"/>
      <c r="N494" s="95"/>
      <c r="O494" s="95"/>
      <c r="R494" s="100"/>
      <c r="U494" s="100"/>
      <c r="X494" s="100"/>
      <c r="Z494" s="100"/>
      <c r="AD494" s="100"/>
    </row>
    <row r="495" spans="1:30" ht="14.25">
      <c r="A495" s="93"/>
      <c r="B495" s="18">
        <v>34</v>
      </c>
      <c r="C495" s="108"/>
      <c r="D495" s="18">
        <v>34</v>
      </c>
      <c r="E495" s="109"/>
      <c r="F495" s="18">
        <v>34</v>
      </c>
      <c r="G495" s="149"/>
      <c r="H495" s="18">
        <v>34</v>
      </c>
      <c r="I495" s="90"/>
      <c r="J495" s="90"/>
      <c r="K495" s="90"/>
      <c r="L495" s="95"/>
      <c r="M495" s="95"/>
      <c r="N495" s="95"/>
      <c r="O495" s="95"/>
      <c r="R495" s="100"/>
      <c r="U495" s="100"/>
      <c r="X495" s="100"/>
      <c r="Z495" s="100"/>
      <c r="AD495" s="100"/>
    </row>
    <row r="496" spans="1:30" ht="14.25">
      <c r="A496" s="93"/>
      <c r="B496" s="18">
        <v>35</v>
      </c>
      <c r="C496" s="108"/>
      <c r="D496" s="18">
        <v>35</v>
      </c>
      <c r="E496" s="109"/>
      <c r="F496" s="18">
        <v>35</v>
      </c>
      <c r="G496" s="149"/>
      <c r="H496" s="18">
        <v>35</v>
      </c>
      <c r="I496" s="90"/>
      <c r="J496" s="90"/>
      <c r="K496" s="90"/>
      <c r="L496" s="95"/>
      <c r="M496" s="95"/>
      <c r="N496" s="95"/>
      <c r="O496" s="95"/>
      <c r="R496" s="100"/>
      <c r="U496" s="100"/>
      <c r="X496" s="100"/>
      <c r="Z496" s="100"/>
      <c r="AD496" s="100"/>
    </row>
    <row r="497" spans="1:30" ht="14.25">
      <c r="A497" s="93"/>
      <c r="B497" s="18">
        <v>36</v>
      </c>
      <c r="C497" s="108"/>
      <c r="D497" s="18">
        <v>36</v>
      </c>
      <c r="E497" s="109"/>
      <c r="F497" s="18">
        <v>36</v>
      </c>
      <c r="G497" s="149"/>
      <c r="H497" s="18">
        <v>36</v>
      </c>
      <c r="I497" s="90"/>
      <c r="J497" s="90"/>
      <c r="K497" s="90"/>
      <c r="L497" s="95"/>
      <c r="M497" s="95"/>
      <c r="N497" s="95"/>
      <c r="O497" s="95"/>
      <c r="R497" s="100"/>
      <c r="U497" s="100"/>
      <c r="X497" s="100"/>
      <c r="Z497" s="100"/>
      <c r="AD497" s="100"/>
    </row>
    <row r="498" spans="1:30" ht="14.25">
      <c r="A498" s="93"/>
      <c r="B498" s="18">
        <v>37</v>
      </c>
      <c r="C498" s="108"/>
      <c r="D498" s="18">
        <v>37</v>
      </c>
      <c r="E498" s="109"/>
      <c r="F498" s="18">
        <v>37</v>
      </c>
      <c r="G498" s="149"/>
      <c r="H498" s="18">
        <v>37</v>
      </c>
      <c r="I498" s="90"/>
      <c r="J498" s="90"/>
      <c r="K498" s="90"/>
      <c r="L498" s="95"/>
      <c r="M498" s="95"/>
      <c r="N498" s="95"/>
      <c r="O498" s="95"/>
      <c r="R498" s="100"/>
      <c r="U498" s="100"/>
      <c r="X498" s="100"/>
      <c r="Z498" s="100"/>
      <c r="AD498" s="100"/>
    </row>
    <row r="499" spans="1:30" ht="14.25">
      <c r="A499" s="93"/>
      <c r="B499" s="18">
        <v>38</v>
      </c>
      <c r="C499" s="108"/>
      <c r="D499" s="18">
        <v>38</v>
      </c>
      <c r="E499" s="109"/>
      <c r="F499" s="18">
        <v>38</v>
      </c>
      <c r="G499" s="149"/>
      <c r="H499" s="18">
        <v>38</v>
      </c>
      <c r="I499" s="90"/>
      <c r="J499" s="90"/>
      <c r="K499" s="90"/>
      <c r="L499" s="95"/>
      <c r="M499" s="95"/>
      <c r="N499" s="95"/>
      <c r="O499" s="95"/>
      <c r="R499" s="100"/>
      <c r="U499" s="100"/>
      <c r="X499" s="100"/>
      <c r="Z499" s="100"/>
      <c r="AD499" s="100"/>
    </row>
    <row r="500" spans="1:30" ht="14.25">
      <c r="A500" s="93"/>
      <c r="B500" s="18">
        <v>39</v>
      </c>
      <c r="C500" s="108"/>
      <c r="D500" s="18">
        <v>39</v>
      </c>
      <c r="E500" s="109"/>
      <c r="F500" s="18">
        <v>39</v>
      </c>
      <c r="G500" s="149"/>
      <c r="H500" s="18">
        <v>39</v>
      </c>
      <c r="I500" s="90"/>
      <c r="J500" s="90"/>
      <c r="K500" s="90"/>
      <c r="L500" s="95"/>
      <c r="M500" s="95"/>
      <c r="N500" s="95"/>
      <c r="O500" s="95"/>
      <c r="R500" s="100"/>
      <c r="U500" s="100"/>
      <c r="X500" s="100"/>
      <c r="Z500" s="100"/>
      <c r="AD500" s="100"/>
    </row>
    <row r="501" spans="1:30" ht="14.25">
      <c r="A501" s="93"/>
      <c r="B501" s="18">
        <v>40</v>
      </c>
      <c r="C501" s="108"/>
      <c r="D501" s="18">
        <v>40</v>
      </c>
      <c r="E501" s="109"/>
      <c r="F501" s="18">
        <v>40</v>
      </c>
      <c r="G501" s="149"/>
      <c r="H501" s="18">
        <v>40</v>
      </c>
      <c r="I501" s="90"/>
      <c r="J501" s="90"/>
      <c r="K501" s="90"/>
      <c r="L501" s="95"/>
      <c r="M501" s="95"/>
      <c r="N501" s="95"/>
      <c r="O501" s="95"/>
      <c r="R501" s="100"/>
      <c r="U501" s="100"/>
      <c r="X501" s="100"/>
      <c r="Z501" s="100"/>
      <c r="AD501" s="100"/>
    </row>
    <row r="502" spans="1:30" ht="14.25">
      <c r="A502" s="93"/>
      <c r="B502" s="18">
        <v>41</v>
      </c>
      <c r="C502" s="108"/>
      <c r="D502" s="18">
        <v>41</v>
      </c>
      <c r="E502" s="109"/>
      <c r="F502" s="18">
        <v>41</v>
      </c>
      <c r="G502" s="149"/>
      <c r="H502" s="18">
        <v>41</v>
      </c>
      <c r="I502" s="90"/>
      <c r="J502" s="90"/>
      <c r="K502" s="90"/>
      <c r="L502" s="95"/>
      <c r="M502" s="95"/>
      <c r="N502" s="95"/>
      <c r="O502" s="95"/>
      <c r="R502" s="100"/>
      <c r="U502" s="100"/>
      <c r="X502" s="100"/>
      <c r="Z502" s="100"/>
      <c r="AD502" s="100"/>
    </row>
    <row r="503" spans="1:30" ht="14.25">
      <c r="A503" s="93"/>
      <c r="B503" s="18">
        <v>42</v>
      </c>
      <c r="C503" s="108"/>
      <c r="D503" s="18">
        <v>42</v>
      </c>
      <c r="E503" s="109"/>
      <c r="F503" s="18">
        <v>42</v>
      </c>
      <c r="G503" s="149"/>
      <c r="H503" s="18">
        <v>42</v>
      </c>
      <c r="I503" s="90"/>
      <c r="J503" s="90"/>
      <c r="K503" s="90"/>
      <c r="L503" s="95"/>
      <c r="M503" s="95"/>
      <c r="N503" s="95"/>
      <c r="O503" s="95"/>
      <c r="R503" s="100"/>
      <c r="U503" s="100"/>
      <c r="X503" s="100"/>
      <c r="Z503" s="100"/>
      <c r="AD503" s="100"/>
    </row>
    <row r="504" spans="1:30" ht="14.25">
      <c r="A504" s="93"/>
      <c r="B504" s="18">
        <v>43</v>
      </c>
      <c r="C504" s="108"/>
      <c r="D504" s="18">
        <v>43</v>
      </c>
      <c r="E504" s="109"/>
      <c r="F504" s="18">
        <v>43</v>
      </c>
      <c r="G504" s="149"/>
      <c r="H504" s="18">
        <v>43</v>
      </c>
      <c r="I504" s="90"/>
      <c r="J504" s="90"/>
      <c r="K504" s="90"/>
      <c r="L504" s="95"/>
      <c r="M504" s="95"/>
      <c r="N504" s="95"/>
      <c r="O504" s="95"/>
      <c r="R504" s="100"/>
      <c r="U504" s="100"/>
      <c r="X504" s="100"/>
      <c r="Z504" s="100"/>
      <c r="AD504" s="100"/>
    </row>
    <row r="505" spans="1:30" ht="14.25">
      <c r="A505" s="93"/>
      <c r="B505" s="18">
        <v>44</v>
      </c>
      <c r="C505" s="108"/>
      <c r="D505" s="18">
        <v>44</v>
      </c>
      <c r="E505" s="109"/>
      <c r="F505" s="18">
        <v>44</v>
      </c>
      <c r="G505" s="149"/>
      <c r="H505" s="18">
        <v>44</v>
      </c>
      <c r="I505" s="90"/>
      <c r="J505" s="90"/>
      <c r="K505" s="90"/>
      <c r="L505" s="95"/>
      <c r="M505" s="95"/>
      <c r="N505" s="95"/>
      <c r="O505" s="95"/>
      <c r="R505" s="100"/>
      <c r="U505" s="100"/>
      <c r="X505" s="100"/>
      <c r="Z505" s="100"/>
      <c r="AD505" s="100"/>
    </row>
    <row r="506" spans="1:30" ht="14.25">
      <c r="A506" s="93"/>
      <c r="B506" s="18">
        <v>45</v>
      </c>
      <c r="C506" s="108"/>
      <c r="D506" s="18">
        <v>45</v>
      </c>
      <c r="E506" s="109"/>
      <c r="F506" s="18">
        <v>45</v>
      </c>
      <c r="G506" s="149"/>
      <c r="H506" s="18">
        <v>45</v>
      </c>
      <c r="I506" s="90"/>
      <c r="J506" s="90"/>
      <c r="K506" s="90"/>
      <c r="L506" s="95"/>
      <c r="M506" s="95"/>
      <c r="N506" s="95"/>
      <c r="O506" s="95"/>
      <c r="R506" s="100"/>
      <c r="U506" s="100"/>
      <c r="X506" s="100"/>
      <c r="Z506" s="100"/>
      <c r="AD506" s="100"/>
    </row>
    <row r="507" spans="1:30" ht="14.25">
      <c r="A507" s="93"/>
      <c r="B507" s="18">
        <v>46</v>
      </c>
      <c r="C507" s="108"/>
      <c r="D507" s="18">
        <v>46</v>
      </c>
      <c r="E507" s="109"/>
      <c r="F507" s="18">
        <v>46</v>
      </c>
      <c r="G507" s="149"/>
      <c r="H507" s="18">
        <v>46</v>
      </c>
      <c r="I507" s="90"/>
      <c r="J507" s="90"/>
      <c r="K507" s="90"/>
      <c r="L507" s="95"/>
      <c r="M507" s="95"/>
      <c r="N507" s="95"/>
      <c r="O507" s="95"/>
      <c r="R507" s="100"/>
      <c r="U507" s="100"/>
      <c r="X507" s="100"/>
      <c r="Z507" s="100"/>
      <c r="AD507" s="100"/>
    </row>
    <row r="508" spans="1:30" ht="14.25">
      <c r="A508" s="93"/>
      <c r="B508" s="18">
        <v>47</v>
      </c>
      <c r="C508" s="108"/>
      <c r="D508" s="18">
        <v>47</v>
      </c>
      <c r="E508" s="109"/>
      <c r="F508" s="18">
        <v>47</v>
      </c>
      <c r="G508" s="149"/>
      <c r="H508" s="18">
        <v>47</v>
      </c>
      <c r="I508" s="90"/>
      <c r="J508" s="90"/>
      <c r="K508" s="90"/>
      <c r="L508" s="95"/>
      <c r="M508" s="95"/>
      <c r="N508" s="95"/>
      <c r="O508" s="95"/>
      <c r="R508" s="100"/>
      <c r="U508" s="100"/>
      <c r="X508" s="100"/>
      <c r="Z508" s="100"/>
      <c r="AD508" s="100"/>
    </row>
    <row r="509" spans="1:30" ht="14.25">
      <c r="A509" s="93"/>
      <c r="B509" s="18">
        <v>48</v>
      </c>
      <c r="C509" s="108"/>
      <c r="D509" s="18">
        <v>48</v>
      </c>
      <c r="E509" s="109"/>
      <c r="F509" s="18">
        <v>48</v>
      </c>
      <c r="G509" s="149"/>
      <c r="H509" s="18">
        <v>48</v>
      </c>
      <c r="I509" s="90"/>
      <c r="J509" s="90"/>
      <c r="K509" s="90"/>
      <c r="L509" s="95"/>
      <c r="M509" s="95"/>
      <c r="N509" s="95"/>
      <c r="O509" s="95"/>
      <c r="R509" s="100"/>
      <c r="U509" s="100"/>
      <c r="X509" s="100"/>
      <c r="Z509" s="100"/>
      <c r="AD509" s="100"/>
    </row>
    <row r="510" spans="1:30" ht="14.25">
      <c r="A510" s="93"/>
      <c r="B510" s="18">
        <v>49</v>
      </c>
      <c r="C510" s="108"/>
      <c r="D510" s="18">
        <v>49</v>
      </c>
      <c r="E510" s="109"/>
      <c r="F510" s="18">
        <v>49</v>
      </c>
      <c r="G510" s="149"/>
      <c r="H510" s="18">
        <v>49</v>
      </c>
      <c r="I510" s="90"/>
      <c r="J510" s="90"/>
      <c r="K510" s="90"/>
      <c r="L510" s="95"/>
      <c r="M510" s="95"/>
      <c r="N510" s="95"/>
      <c r="O510" s="95"/>
      <c r="R510" s="100"/>
      <c r="U510" s="100"/>
      <c r="X510" s="100"/>
      <c r="Z510" s="100"/>
      <c r="AD510" s="100"/>
    </row>
    <row r="511" spans="1:30" ht="14.25">
      <c r="A511" s="93"/>
      <c r="B511" s="18">
        <v>50</v>
      </c>
      <c r="C511" s="108"/>
      <c r="D511" s="18">
        <v>50</v>
      </c>
      <c r="E511" s="109"/>
      <c r="F511" s="18">
        <v>50</v>
      </c>
      <c r="G511" s="149"/>
      <c r="H511" s="18">
        <v>50</v>
      </c>
      <c r="I511" s="90"/>
      <c r="J511" s="90"/>
      <c r="K511" s="90"/>
      <c r="L511" s="95"/>
      <c r="M511" s="95"/>
      <c r="N511" s="95"/>
      <c r="O511" s="95"/>
      <c r="R511" s="100"/>
      <c r="U511" s="100"/>
      <c r="X511" s="100"/>
      <c r="Z511" s="100"/>
      <c r="AD511" s="100"/>
    </row>
    <row r="512" spans="1:30" ht="14.25">
      <c r="A512" s="93"/>
      <c r="B512" s="18">
        <v>51</v>
      </c>
      <c r="C512" s="108"/>
      <c r="D512" s="18">
        <v>51</v>
      </c>
      <c r="E512" s="109"/>
      <c r="F512" s="18">
        <v>51</v>
      </c>
      <c r="G512" s="149"/>
      <c r="H512" s="18">
        <v>51</v>
      </c>
      <c r="I512" s="90"/>
      <c r="J512" s="90"/>
      <c r="K512" s="90"/>
      <c r="L512" s="95"/>
      <c r="M512" s="95"/>
      <c r="N512" s="95"/>
      <c r="O512" s="95"/>
      <c r="R512" s="100"/>
      <c r="U512" s="100"/>
      <c r="X512" s="100"/>
      <c r="Z512" s="100"/>
      <c r="AD512" s="100"/>
    </row>
    <row r="513" spans="1:30" ht="20.25">
      <c r="A513" s="201" t="s">
        <v>106</v>
      </c>
      <c r="B513" s="103">
        <v>1</v>
      </c>
      <c r="C513" s="130"/>
      <c r="D513" s="103">
        <v>1</v>
      </c>
      <c r="E513" s="131"/>
      <c r="F513" s="103">
        <v>1</v>
      </c>
      <c r="G513" s="150"/>
      <c r="H513" s="103">
        <v>1</v>
      </c>
      <c r="I513" s="131"/>
      <c r="J513" s="131"/>
      <c r="K513" s="131"/>
      <c r="L513" s="97"/>
      <c r="M513" s="97"/>
      <c r="N513" s="97"/>
      <c r="O513" s="97"/>
      <c r="R513" s="100"/>
      <c r="U513" s="100"/>
      <c r="X513" s="100"/>
      <c r="Z513" s="100"/>
      <c r="AD513" s="100"/>
    </row>
    <row r="514" spans="1:30" ht="14.25">
      <c r="A514" s="93"/>
      <c r="B514" s="18">
        <v>2</v>
      </c>
      <c r="C514" s="108"/>
      <c r="D514" s="18">
        <v>2</v>
      </c>
      <c r="E514" s="109"/>
      <c r="F514" s="18">
        <v>2</v>
      </c>
      <c r="G514" s="149"/>
      <c r="H514" s="18">
        <v>2</v>
      </c>
      <c r="I514" s="90"/>
      <c r="J514" s="90"/>
      <c r="K514" s="90"/>
      <c r="L514" s="95"/>
      <c r="M514" s="95"/>
      <c r="N514" s="95"/>
      <c r="O514" s="95"/>
      <c r="R514" s="100"/>
      <c r="U514" s="100"/>
      <c r="X514" s="100"/>
      <c r="Z514" s="100"/>
      <c r="AD514" s="100"/>
    </row>
    <row r="515" spans="1:30" ht="14.25">
      <c r="A515" s="93"/>
      <c r="B515" s="18">
        <v>3</v>
      </c>
      <c r="C515" s="108"/>
      <c r="D515" s="18">
        <v>3</v>
      </c>
      <c r="E515" s="109"/>
      <c r="F515" s="18">
        <v>3</v>
      </c>
      <c r="G515" s="149"/>
      <c r="H515" s="18">
        <v>3</v>
      </c>
      <c r="I515" s="90"/>
      <c r="J515" s="90"/>
      <c r="K515" s="90"/>
      <c r="L515" s="95"/>
      <c r="M515" s="95"/>
      <c r="N515" s="95"/>
      <c r="O515" s="95"/>
      <c r="R515" s="100"/>
      <c r="U515" s="100"/>
      <c r="X515" s="100"/>
      <c r="Z515" s="100"/>
      <c r="AD515" s="100"/>
    </row>
    <row r="516" spans="1:30" ht="14.25">
      <c r="A516" s="93"/>
      <c r="B516" s="18">
        <v>4</v>
      </c>
      <c r="C516" s="108"/>
      <c r="D516" s="18">
        <v>4</v>
      </c>
      <c r="E516" s="109"/>
      <c r="F516" s="18">
        <v>4</v>
      </c>
      <c r="G516" s="149"/>
      <c r="H516" s="18">
        <v>4</v>
      </c>
      <c r="I516" s="90"/>
      <c r="J516" s="90"/>
      <c r="K516" s="90"/>
      <c r="L516" s="95"/>
      <c r="M516" s="95"/>
      <c r="N516" s="95"/>
      <c r="O516" s="95"/>
      <c r="R516" s="100"/>
      <c r="U516" s="100"/>
      <c r="X516" s="100"/>
      <c r="Z516" s="100"/>
      <c r="AD516" s="100"/>
    </row>
    <row r="517" spans="1:30" ht="14.25">
      <c r="A517" s="93"/>
      <c r="B517" s="18">
        <v>5</v>
      </c>
      <c r="C517" s="108"/>
      <c r="D517" s="18">
        <v>5</v>
      </c>
      <c r="E517" s="109"/>
      <c r="F517" s="18">
        <v>5</v>
      </c>
      <c r="G517" s="149"/>
      <c r="H517" s="18">
        <v>5</v>
      </c>
      <c r="I517" s="90"/>
      <c r="J517" s="90"/>
      <c r="K517" s="90"/>
      <c r="L517" s="95"/>
      <c r="M517" s="95"/>
      <c r="N517" s="95"/>
      <c r="O517" s="95"/>
      <c r="R517" s="100"/>
      <c r="U517" s="100"/>
      <c r="X517" s="100"/>
      <c r="Z517" s="100"/>
      <c r="AD517" s="100"/>
    </row>
    <row r="518" spans="1:30" ht="14.25">
      <c r="A518" s="93"/>
      <c r="B518" s="18">
        <v>6</v>
      </c>
      <c r="C518" s="108"/>
      <c r="D518" s="18">
        <v>6</v>
      </c>
      <c r="E518" s="109"/>
      <c r="F518" s="18">
        <v>6</v>
      </c>
      <c r="G518" s="149"/>
      <c r="H518" s="18">
        <v>6</v>
      </c>
      <c r="I518" s="90"/>
      <c r="J518" s="90"/>
      <c r="K518" s="90"/>
      <c r="L518" s="95"/>
      <c r="M518" s="95"/>
      <c r="N518" s="95"/>
      <c r="O518" s="95"/>
      <c r="R518" s="100"/>
      <c r="U518" s="100"/>
      <c r="X518" s="100"/>
      <c r="Z518" s="100"/>
      <c r="AD518" s="100"/>
    </row>
    <row r="519" spans="1:30" ht="14.25">
      <c r="A519" s="93"/>
      <c r="B519" s="18">
        <v>7</v>
      </c>
      <c r="C519" s="108"/>
      <c r="D519" s="18">
        <v>7</v>
      </c>
      <c r="E519" s="109"/>
      <c r="F519" s="18">
        <v>7</v>
      </c>
      <c r="G519" s="149"/>
      <c r="H519" s="18">
        <v>7</v>
      </c>
      <c r="I519" s="90"/>
      <c r="J519" s="90"/>
      <c r="K519" s="90"/>
      <c r="L519" s="95"/>
      <c r="M519" s="95"/>
      <c r="N519" s="95"/>
      <c r="O519" s="95"/>
      <c r="R519" s="100"/>
      <c r="U519" s="100"/>
      <c r="X519" s="100"/>
      <c r="Z519" s="100"/>
      <c r="AD519" s="100"/>
    </row>
    <row r="520" spans="1:30" ht="14.25">
      <c r="A520" s="93"/>
      <c r="B520" s="18">
        <v>8</v>
      </c>
      <c r="C520" s="108"/>
      <c r="D520" s="18">
        <v>8</v>
      </c>
      <c r="E520" s="109"/>
      <c r="F520" s="18">
        <v>8</v>
      </c>
      <c r="G520" s="149"/>
      <c r="H520" s="18">
        <v>8</v>
      </c>
      <c r="I520" s="90"/>
      <c r="J520" s="90"/>
      <c r="K520" s="90"/>
      <c r="L520" s="95"/>
      <c r="M520" s="95"/>
      <c r="N520" s="95"/>
      <c r="O520" s="95"/>
      <c r="R520" s="100"/>
      <c r="U520" s="100"/>
      <c r="X520" s="100"/>
      <c r="Z520" s="100"/>
      <c r="AD520" s="100"/>
    </row>
    <row r="521" spans="1:30" ht="14.25">
      <c r="A521" s="93"/>
      <c r="B521" s="18">
        <v>9</v>
      </c>
      <c r="C521" s="108"/>
      <c r="D521" s="18">
        <v>9</v>
      </c>
      <c r="E521" s="109"/>
      <c r="F521" s="18">
        <v>9</v>
      </c>
      <c r="G521" s="149"/>
      <c r="H521" s="18">
        <v>9</v>
      </c>
      <c r="I521" s="90"/>
      <c r="J521" s="90"/>
      <c r="K521" s="90"/>
      <c r="L521" s="95"/>
      <c r="M521" s="95"/>
      <c r="N521" s="95"/>
      <c r="O521" s="95"/>
      <c r="R521" s="100"/>
      <c r="U521" s="100"/>
      <c r="X521" s="100"/>
      <c r="Z521" s="100"/>
      <c r="AD521" s="100"/>
    </row>
    <row r="522" spans="1:30" ht="14.25">
      <c r="A522" s="93"/>
      <c r="B522" s="18">
        <v>10</v>
      </c>
      <c r="C522" s="108"/>
      <c r="D522" s="18">
        <v>10</v>
      </c>
      <c r="E522" s="109"/>
      <c r="F522" s="18">
        <v>10</v>
      </c>
      <c r="G522" s="149"/>
      <c r="H522" s="18">
        <v>10</v>
      </c>
      <c r="I522" s="90"/>
      <c r="J522" s="90"/>
      <c r="K522" s="90"/>
      <c r="L522" s="95"/>
      <c r="M522" s="95"/>
      <c r="N522" s="95"/>
      <c r="O522" s="95"/>
      <c r="R522" s="100"/>
      <c r="U522" s="100"/>
      <c r="X522" s="100"/>
      <c r="Z522" s="100"/>
      <c r="AD522" s="100"/>
    </row>
    <row r="523" spans="1:30" ht="14.25">
      <c r="A523" s="93"/>
      <c r="B523" s="18">
        <v>11</v>
      </c>
      <c r="C523" s="108"/>
      <c r="D523" s="18">
        <v>11</v>
      </c>
      <c r="E523" s="109"/>
      <c r="F523" s="18">
        <v>11</v>
      </c>
      <c r="G523" s="149"/>
      <c r="H523" s="18">
        <v>11</v>
      </c>
      <c r="I523" s="90"/>
      <c r="J523" s="90"/>
      <c r="K523" s="90"/>
      <c r="L523" s="95"/>
      <c r="M523" s="95"/>
      <c r="N523" s="95"/>
      <c r="O523" s="95"/>
      <c r="R523" s="100"/>
      <c r="U523" s="100"/>
      <c r="X523" s="100"/>
      <c r="Z523" s="100"/>
      <c r="AD523" s="100"/>
    </row>
    <row r="524" spans="1:30" ht="14.25">
      <c r="A524" s="93"/>
      <c r="B524" s="18">
        <v>12</v>
      </c>
      <c r="C524" s="108"/>
      <c r="D524" s="18">
        <v>12</v>
      </c>
      <c r="E524" s="109"/>
      <c r="F524" s="18">
        <v>12</v>
      </c>
      <c r="G524" s="149"/>
      <c r="H524" s="18">
        <v>12</v>
      </c>
      <c r="I524" s="90"/>
      <c r="J524" s="90"/>
      <c r="K524" s="90"/>
      <c r="L524" s="95"/>
      <c r="M524" s="95"/>
      <c r="N524" s="95"/>
      <c r="O524" s="95"/>
      <c r="R524" s="100"/>
      <c r="U524" s="100"/>
      <c r="X524" s="100"/>
      <c r="Z524" s="100"/>
      <c r="AD524" s="100"/>
    </row>
    <row r="525" spans="1:30" ht="14.25">
      <c r="A525" s="93"/>
      <c r="B525" s="18">
        <v>13</v>
      </c>
      <c r="C525" s="108"/>
      <c r="D525" s="18">
        <v>13</v>
      </c>
      <c r="E525" s="109"/>
      <c r="F525" s="18">
        <v>13</v>
      </c>
      <c r="G525" s="149"/>
      <c r="H525" s="18">
        <v>13</v>
      </c>
      <c r="I525" s="90"/>
      <c r="J525" s="90"/>
      <c r="K525" s="90"/>
      <c r="L525" s="95"/>
      <c r="M525" s="95"/>
      <c r="N525" s="95"/>
      <c r="O525" s="95"/>
      <c r="R525" s="100"/>
      <c r="U525" s="100"/>
      <c r="X525" s="100"/>
      <c r="Z525" s="100"/>
      <c r="AD525" s="100"/>
    </row>
    <row r="526" spans="1:30" ht="14.25">
      <c r="A526" s="93"/>
      <c r="B526" s="18">
        <v>14</v>
      </c>
      <c r="C526" s="108"/>
      <c r="D526" s="18">
        <v>14</v>
      </c>
      <c r="E526" s="109"/>
      <c r="F526" s="18">
        <v>14</v>
      </c>
      <c r="G526" s="149"/>
      <c r="H526" s="18">
        <v>14</v>
      </c>
      <c r="I526" s="90"/>
      <c r="J526" s="90"/>
      <c r="K526" s="90"/>
      <c r="L526" s="95"/>
      <c r="M526" s="95"/>
      <c r="N526" s="95"/>
      <c r="O526" s="95"/>
      <c r="R526" s="100"/>
      <c r="U526" s="100"/>
      <c r="X526" s="100"/>
      <c r="Z526" s="100"/>
      <c r="AD526" s="100"/>
    </row>
    <row r="527" spans="1:30" ht="14.25">
      <c r="A527" s="93"/>
      <c r="B527" s="18">
        <v>15</v>
      </c>
      <c r="C527" s="108"/>
      <c r="D527" s="18">
        <v>15</v>
      </c>
      <c r="E527" s="109"/>
      <c r="F527" s="18">
        <v>15</v>
      </c>
      <c r="G527" s="149"/>
      <c r="H527" s="18">
        <v>15</v>
      </c>
      <c r="I527" s="90"/>
      <c r="J527" s="90"/>
      <c r="K527" s="90"/>
      <c r="L527" s="95"/>
      <c r="M527" s="95"/>
      <c r="N527" s="95"/>
      <c r="O527" s="95"/>
      <c r="R527" s="100"/>
      <c r="U527" s="100"/>
      <c r="X527" s="100"/>
      <c r="Z527" s="100"/>
      <c r="AD527" s="100"/>
    </row>
    <row r="528" spans="1:30" ht="14.25">
      <c r="A528" s="93"/>
      <c r="B528" s="18">
        <v>16</v>
      </c>
      <c r="C528" s="108"/>
      <c r="D528" s="18">
        <v>16</v>
      </c>
      <c r="E528" s="109"/>
      <c r="F528" s="18">
        <v>16</v>
      </c>
      <c r="G528" s="149"/>
      <c r="H528" s="18">
        <v>16</v>
      </c>
      <c r="I528" s="90"/>
      <c r="J528" s="90"/>
      <c r="K528" s="90"/>
      <c r="L528" s="95"/>
      <c r="M528" s="95"/>
      <c r="N528" s="95"/>
      <c r="O528" s="95"/>
      <c r="R528" s="100"/>
      <c r="U528" s="100"/>
      <c r="X528" s="100"/>
      <c r="Z528" s="100"/>
      <c r="AD528" s="100"/>
    </row>
    <row r="529" spans="1:30" ht="14.25">
      <c r="A529" s="93"/>
      <c r="B529" s="18">
        <v>17</v>
      </c>
      <c r="C529" s="108"/>
      <c r="D529" s="18">
        <v>17</v>
      </c>
      <c r="E529" s="109"/>
      <c r="F529" s="18">
        <v>17</v>
      </c>
      <c r="G529" s="149"/>
      <c r="H529" s="18">
        <v>17</v>
      </c>
      <c r="I529" s="90"/>
      <c r="J529" s="90"/>
      <c r="K529" s="90"/>
      <c r="L529" s="95"/>
      <c r="M529" s="95"/>
      <c r="N529" s="95"/>
      <c r="O529" s="95"/>
      <c r="R529" s="100"/>
      <c r="U529" s="100"/>
      <c r="X529" s="100"/>
      <c r="Z529" s="100"/>
      <c r="AD529" s="100"/>
    </row>
    <row r="530" spans="1:30" ht="14.25">
      <c r="A530" s="93"/>
      <c r="B530" s="18">
        <v>18</v>
      </c>
      <c r="C530" s="108"/>
      <c r="D530" s="18">
        <v>18</v>
      </c>
      <c r="E530" s="109"/>
      <c r="F530" s="18">
        <v>18</v>
      </c>
      <c r="G530" s="149"/>
      <c r="H530" s="18">
        <v>18</v>
      </c>
      <c r="I530" s="90"/>
      <c r="J530" s="90"/>
      <c r="K530" s="90"/>
      <c r="L530" s="95"/>
      <c r="M530" s="95"/>
      <c r="N530" s="95"/>
      <c r="O530" s="95"/>
      <c r="R530" s="100"/>
      <c r="U530" s="100"/>
      <c r="X530" s="100"/>
      <c r="Z530" s="100"/>
      <c r="AD530" s="100"/>
    </row>
    <row r="531" spans="1:30" ht="14.25">
      <c r="A531" s="93"/>
      <c r="B531" s="18">
        <v>19</v>
      </c>
      <c r="C531" s="108"/>
      <c r="D531" s="18">
        <v>19</v>
      </c>
      <c r="E531" s="109"/>
      <c r="F531" s="18">
        <v>19</v>
      </c>
      <c r="G531" s="149"/>
      <c r="H531" s="18">
        <v>19</v>
      </c>
      <c r="I531" s="90"/>
      <c r="J531" s="90"/>
      <c r="K531" s="90"/>
      <c r="L531" s="95"/>
      <c r="M531" s="95"/>
      <c r="N531" s="95"/>
      <c r="O531" s="95"/>
      <c r="R531" s="100"/>
      <c r="U531" s="100"/>
      <c r="X531" s="100"/>
      <c r="Z531" s="100"/>
      <c r="AD531" s="100"/>
    </row>
    <row r="532" spans="1:30" ht="14.25">
      <c r="A532" s="93"/>
      <c r="B532" s="18">
        <v>20</v>
      </c>
      <c r="C532" s="108"/>
      <c r="D532" s="18">
        <v>20</v>
      </c>
      <c r="E532" s="109"/>
      <c r="F532" s="18">
        <v>20</v>
      </c>
      <c r="G532" s="149"/>
      <c r="H532" s="18">
        <v>20</v>
      </c>
      <c r="I532" s="90"/>
      <c r="J532" s="90"/>
      <c r="K532" s="90"/>
      <c r="L532" s="95"/>
      <c r="M532" s="95"/>
      <c r="N532" s="95"/>
      <c r="O532" s="95"/>
      <c r="R532" s="100"/>
      <c r="U532" s="100"/>
      <c r="X532" s="100"/>
      <c r="Z532" s="100"/>
      <c r="AD532" s="100"/>
    </row>
    <row r="533" spans="1:30" ht="14.25">
      <c r="A533" s="93"/>
      <c r="B533" s="18">
        <v>21</v>
      </c>
      <c r="C533" s="108"/>
      <c r="D533" s="18">
        <v>21</v>
      </c>
      <c r="E533" s="109"/>
      <c r="F533" s="18">
        <v>21</v>
      </c>
      <c r="G533" s="149"/>
      <c r="H533" s="18">
        <v>21</v>
      </c>
      <c r="I533" s="90"/>
      <c r="J533" s="90"/>
      <c r="K533" s="90"/>
      <c r="L533" s="95"/>
      <c r="M533" s="95"/>
      <c r="N533" s="95"/>
      <c r="O533" s="95"/>
      <c r="R533" s="100"/>
      <c r="U533" s="100"/>
      <c r="X533" s="100"/>
      <c r="Z533" s="100"/>
      <c r="AD533" s="100"/>
    </row>
    <row r="534" spans="1:30" ht="14.25">
      <c r="A534" s="93"/>
      <c r="B534" s="18">
        <v>22</v>
      </c>
      <c r="C534" s="108"/>
      <c r="D534" s="18">
        <v>22</v>
      </c>
      <c r="E534" s="109"/>
      <c r="F534" s="18">
        <v>22</v>
      </c>
      <c r="G534" s="149"/>
      <c r="H534" s="18">
        <v>22</v>
      </c>
      <c r="I534" s="90"/>
      <c r="J534" s="90"/>
      <c r="K534" s="90"/>
      <c r="L534" s="95"/>
      <c r="M534" s="95"/>
      <c r="N534" s="95"/>
      <c r="O534" s="95"/>
      <c r="R534" s="100"/>
      <c r="U534" s="100"/>
      <c r="X534" s="100"/>
      <c r="Z534" s="100"/>
      <c r="AD534" s="100"/>
    </row>
    <row r="535" spans="1:30" ht="14.25">
      <c r="A535" s="93"/>
      <c r="B535" s="18">
        <v>23</v>
      </c>
      <c r="C535" s="108"/>
      <c r="D535" s="18">
        <v>23</v>
      </c>
      <c r="E535" s="109"/>
      <c r="F535" s="18">
        <v>23</v>
      </c>
      <c r="G535" s="149"/>
      <c r="H535" s="18">
        <v>23</v>
      </c>
      <c r="I535" s="90"/>
      <c r="J535" s="90"/>
      <c r="K535" s="90"/>
      <c r="L535" s="95"/>
      <c r="M535" s="95"/>
      <c r="N535" s="95"/>
      <c r="O535" s="95"/>
      <c r="R535" s="100"/>
      <c r="U535" s="100"/>
      <c r="X535" s="100"/>
      <c r="Z535" s="100"/>
      <c r="AD535" s="100"/>
    </row>
    <row r="536" spans="1:30" ht="14.25">
      <c r="A536" s="93"/>
      <c r="B536" s="18">
        <v>24</v>
      </c>
      <c r="C536" s="108"/>
      <c r="D536" s="18">
        <v>24</v>
      </c>
      <c r="E536" s="109"/>
      <c r="F536" s="18">
        <v>24</v>
      </c>
      <c r="G536" s="149"/>
      <c r="H536" s="18">
        <v>24</v>
      </c>
      <c r="I536" s="90"/>
      <c r="J536" s="90"/>
      <c r="K536" s="90"/>
      <c r="L536" s="95"/>
      <c r="M536" s="95"/>
      <c r="N536" s="95"/>
      <c r="O536" s="95"/>
      <c r="R536" s="100"/>
      <c r="U536" s="100"/>
      <c r="X536" s="100"/>
      <c r="Z536" s="100"/>
      <c r="AD536" s="100"/>
    </row>
    <row r="537" spans="1:30" ht="14.25">
      <c r="A537" s="93"/>
      <c r="B537" s="18">
        <v>25</v>
      </c>
      <c r="C537" s="108"/>
      <c r="D537" s="18">
        <v>25</v>
      </c>
      <c r="E537" s="109"/>
      <c r="F537" s="18">
        <v>25</v>
      </c>
      <c r="G537" s="149"/>
      <c r="H537" s="18">
        <v>25</v>
      </c>
      <c r="I537" s="90"/>
      <c r="J537" s="90"/>
      <c r="K537" s="90"/>
      <c r="L537" s="95"/>
      <c r="M537" s="95"/>
      <c r="N537" s="95"/>
      <c r="O537" s="95"/>
      <c r="R537" s="100"/>
      <c r="U537" s="100"/>
      <c r="X537" s="100"/>
      <c r="Z537" s="100"/>
      <c r="AD537" s="100"/>
    </row>
    <row r="538" spans="1:30" ht="14.25">
      <c r="A538" s="93"/>
      <c r="B538" s="18">
        <v>26</v>
      </c>
      <c r="C538" s="108"/>
      <c r="D538" s="18">
        <v>26</v>
      </c>
      <c r="E538" s="109"/>
      <c r="F538" s="18">
        <v>26</v>
      </c>
      <c r="G538" s="149"/>
      <c r="H538" s="18">
        <v>26</v>
      </c>
      <c r="I538" s="90"/>
      <c r="J538" s="90"/>
      <c r="K538" s="90"/>
      <c r="L538" s="95"/>
      <c r="M538" s="95"/>
      <c r="N538" s="95"/>
      <c r="O538" s="95"/>
      <c r="R538" s="100"/>
      <c r="U538" s="100"/>
      <c r="X538" s="100"/>
      <c r="Z538" s="100"/>
      <c r="AD538" s="100"/>
    </row>
    <row r="539" spans="1:30" ht="14.25">
      <c r="A539" s="93"/>
      <c r="B539" s="18">
        <v>27</v>
      </c>
      <c r="C539" s="108"/>
      <c r="D539" s="18">
        <v>27</v>
      </c>
      <c r="E539" s="109"/>
      <c r="F539" s="18">
        <v>27</v>
      </c>
      <c r="G539" s="149"/>
      <c r="H539" s="18">
        <v>27</v>
      </c>
      <c r="I539" s="90"/>
      <c r="J539" s="90"/>
      <c r="K539" s="90"/>
      <c r="L539" s="95"/>
      <c r="M539" s="95"/>
      <c r="N539" s="95"/>
      <c r="O539" s="95"/>
      <c r="R539" s="100"/>
      <c r="U539" s="100"/>
      <c r="X539" s="100"/>
      <c r="Z539" s="100"/>
      <c r="AD539" s="100"/>
    </row>
    <row r="540" spans="1:30" ht="14.25">
      <c r="A540" s="93"/>
      <c r="B540" s="18">
        <v>28</v>
      </c>
      <c r="C540" s="108"/>
      <c r="D540" s="18">
        <v>28</v>
      </c>
      <c r="E540" s="109"/>
      <c r="F540" s="18">
        <v>28</v>
      </c>
      <c r="G540" s="149"/>
      <c r="H540" s="18">
        <v>28</v>
      </c>
      <c r="I540" s="90"/>
      <c r="J540" s="90"/>
      <c r="K540" s="90"/>
      <c r="L540" s="95"/>
      <c r="M540" s="95"/>
      <c r="N540" s="95"/>
      <c r="O540" s="95"/>
      <c r="R540" s="100"/>
      <c r="U540" s="100"/>
      <c r="X540" s="100"/>
      <c r="Z540" s="100"/>
      <c r="AD540" s="100"/>
    </row>
    <row r="541" spans="1:30" ht="14.25">
      <c r="A541" s="93"/>
      <c r="B541" s="18">
        <v>29</v>
      </c>
      <c r="C541" s="108"/>
      <c r="D541" s="18">
        <v>29</v>
      </c>
      <c r="E541" s="109"/>
      <c r="F541" s="18">
        <v>29</v>
      </c>
      <c r="G541" s="149"/>
      <c r="H541" s="18">
        <v>29</v>
      </c>
      <c r="I541" s="90"/>
      <c r="J541" s="90"/>
      <c r="K541" s="90"/>
      <c r="L541" s="95"/>
      <c r="M541" s="95"/>
      <c r="N541" s="95"/>
      <c r="O541" s="95"/>
      <c r="R541" s="100"/>
      <c r="U541" s="100"/>
      <c r="X541" s="100"/>
      <c r="Z541" s="100"/>
      <c r="AD541" s="100"/>
    </row>
    <row r="542" spans="1:30" ht="14.25">
      <c r="A542" s="93"/>
      <c r="B542" s="18">
        <v>30</v>
      </c>
      <c r="C542" s="108"/>
      <c r="D542" s="18">
        <v>30</v>
      </c>
      <c r="E542" s="109"/>
      <c r="F542" s="18">
        <v>30</v>
      </c>
      <c r="G542" s="149"/>
      <c r="H542" s="18">
        <v>30</v>
      </c>
      <c r="I542" s="90"/>
      <c r="J542" s="90"/>
      <c r="K542" s="90"/>
      <c r="L542" s="95"/>
      <c r="M542" s="95"/>
      <c r="N542" s="95"/>
      <c r="O542" s="95"/>
      <c r="R542" s="100"/>
      <c r="U542" s="100"/>
      <c r="X542" s="100"/>
      <c r="Z542" s="100"/>
      <c r="AD542" s="100"/>
    </row>
    <row r="543" spans="1:30" ht="14.25">
      <c r="A543" s="93"/>
      <c r="B543" s="18">
        <v>31</v>
      </c>
      <c r="C543" s="108"/>
      <c r="D543" s="18">
        <v>31</v>
      </c>
      <c r="E543" s="109"/>
      <c r="F543" s="18">
        <v>31</v>
      </c>
      <c r="G543" s="149"/>
      <c r="H543" s="18">
        <v>31</v>
      </c>
      <c r="I543" s="90"/>
      <c r="J543" s="90"/>
      <c r="K543" s="90"/>
      <c r="L543" s="95"/>
      <c r="M543" s="95"/>
      <c r="N543" s="95"/>
      <c r="O543" s="95"/>
      <c r="R543" s="100"/>
      <c r="U543" s="100"/>
      <c r="X543" s="100"/>
      <c r="Z543" s="100"/>
      <c r="AD543" s="100"/>
    </row>
    <row r="544" spans="1:30" ht="14.25">
      <c r="A544" s="93"/>
      <c r="B544" s="18">
        <v>32</v>
      </c>
      <c r="C544" s="108"/>
      <c r="D544" s="18">
        <v>32</v>
      </c>
      <c r="E544" s="109"/>
      <c r="F544" s="18">
        <v>32</v>
      </c>
      <c r="G544" s="149"/>
      <c r="H544" s="18">
        <v>32</v>
      </c>
      <c r="I544" s="90"/>
      <c r="J544" s="90"/>
      <c r="K544" s="90"/>
      <c r="L544" s="95"/>
      <c r="M544" s="95"/>
      <c r="N544" s="95"/>
      <c r="O544" s="95"/>
      <c r="R544" s="100"/>
      <c r="U544" s="100"/>
      <c r="X544" s="100"/>
      <c r="Z544" s="100"/>
      <c r="AD544" s="100"/>
    </row>
    <row r="545" spans="1:30" ht="14.25">
      <c r="A545" s="93"/>
      <c r="B545" s="18">
        <v>33</v>
      </c>
      <c r="C545" s="108"/>
      <c r="D545" s="18">
        <v>33</v>
      </c>
      <c r="E545" s="109"/>
      <c r="F545" s="18">
        <v>33</v>
      </c>
      <c r="G545" s="149"/>
      <c r="H545" s="18">
        <v>33</v>
      </c>
      <c r="I545" s="90"/>
      <c r="J545" s="90"/>
      <c r="K545" s="90"/>
      <c r="L545" s="95"/>
      <c r="M545" s="95"/>
      <c r="N545" s="95"/>
      <c r="O545" s="95"/>
      <c r="R545" s="100"/>
      <c r="U545" s="100"/>
      <c r="X545" s="100"/>
      <c r="Z545" s="100"/>
      <c r="AD545" s="100"/>
    </row>
    <row r="546" spans="1:30" ht="14.25">
      <c r="A546" s="93"/>
      <c r="B546" s="18">
        <v>34</v>
      </c>
      <c r="C546" s="108"/>
      <c r="D546" s="18">
        <v>34</v>
      </c>
      <c r="E546" s="109"/>
      <c r="F546" s="18">
        <v>34</v>
      </c>
      <c r="G546" s="149"/>
      <c r="H546" s="18">
        <v>34</v>
      </c>
      <c r="I546" s="90"/>
      <c r="J546" s="90"/>
      <c r="K546" s="90"/>
      <c r="L546" s="95"/>
      <c r="M546" s="95"/>
      <c r="N546" s="95"/>
      <c r="O546" s="95"/>
      <c r="R546" s="100"/>
      <c r="U546" s="100"/>
      <c r="X546" s="100"/>
      <c r="Z546" s="100"/>
      <c r="AD546" s="100"/>
    </row>
    <row r="547" spans="1:30" ht="14.25">
      <c r="A547" s="93"/>
      <c r="B547" s="18">
        <v>35</v>
      </c>
      <c r="C547" s="108"/>
      <c r="D547" s="18">
        <v>35</v>
      </c>
      <c r="E547" s="109"/>
      <c r="F547" s="18">
        <v>35</v>
      </c>
      <c r="G547" s="149"/>
      <c r="H547" s="18">
        <v>35</v>
      </c>
      <c r="I547" s="90"/>
      <c r="J547" s="90"/>
      <c r="K547" s="90"/>
      <c r="L547" s="95"/>
      <c r="M547" s="95"/>
      <c r="N547" s="95"/>
      <c r="O547" s="95"/>
      <c r="R547" s="100"/>
      <c r="U547" s="100"/>
      <c r="X547" s="100"/>
      <c r="Z547" s="100"/>
      <c r="AD547" s="100"/>
    </row>
    <row r="548" spans="1:30" ht="14.25">
      <c r="A548" s="93"/>
      <c r="B548" s="18">
        <v>36</v>
      </c>
      <c r="C548" s="108"/>
      <c r="D548" s="18">
        <v>36</v>
      </c>
      <c r="E548" s="109"/>
      <c r="F548" s="18">
        <v>36</v>
      </c>
      <c r="G548" s="149"/>
      <c r="H548" s="18">
        <v>36</v>
      </c>
      <c r="I548" s="90"/>
      <c r="J548" s="90"/>
      <c r="K548" s="90"/>
      <c r="L548" s="95"/>
      <c r="M548" s="95"/>
      <c r="N548" s="95"/>
      <c r="O548" s="95"/>
      <c r="R548" s="100"/>
      <c r="U548" s="100"/>
      <c r="X548" s="100"/>
      <c r="Z548" s="100"/>
      <c r="AD548" s="100"/>
    </row>
    <row r="549" spans="1:30" ht="14.25">
      <c r="A549" s="93"/>
      <c r="B549" s="18">
        <v>37</v>
      </c>
      <c r="C549" s="108"/>
      <c r="D549" s="18">
        <v>37</v>
      </c>
      <c r="E549" s="109"/>
      <c r="F549" s="18">
        <v>37</v>
      </c>
      <c r="G549" s="149"/>
      <c r="H549" s="18">
        <v>37</v>
      </c>
      <c r="I549" s="90"/>
      <c r="J549" s="90"/>
      <c r="K549" s="90"/>
      <c r="L549" s="95"/>
      <c r="M549" s="95"/>
      <c r="N549" s="95"/>
      <c r="O549" s="95"/>
      <c r="R549" s="100"/>
      <c r="U549" s="100"/>
      <c r="X549" s="100"/>
      <c r="Z549" s="100"/>
      <c r="AD549" s="100"/>
    </row>
    <row r="550" spans="1:30" ht="14.25">
      <c r="A550" s="93"/>
      <c r="B550" s="18">
        <v>38</v>
      </c>
      <c r="C550" s="108"/>
      <c r="D550" s="18">
        <v>38</v>
      </c>
      <c r="E550" s="109"/>
      <c r="F550" s="18">
        <v>38</v>
      </c>
      <c r="G550" s="149"/>
      <c r="H550" s="18">
        <v>38</v>
      </c>
      <c r="I550" s="90"/>
      <c r="J550" s="90"/>
      <c r="K550" s="90"/>
      <c r="L550" s="95"/>
      <c r="M550" s="95"/>
      <c r="N550" s="95"/>
      <c r="O550" s="95"/>
      <c r="R550" s="100"/>
      <c r="U550" s="100"/>
      <c r="X550" s="100"/>
      <c r="Z550" s="100"/>
      <c r="AD550" s="100"/>
    </row>
    <row r="551" spans="1:30" ht="14.25">
      <c r="A551" s="93"/>
      <c r="B551" s="18">
        <v>39</v>
      </c>
      <c r="C551" s="108"/>
      <c r="D551" s="18">
        <v>39</v>
      </c>
      <c r="E551" s="109"/>
      <c r="F551" s="18">
        <v>39</v>
      </c>
      <c r="G551" s="149"/>
      <c r="H551" s="18">
        <v>39</v>
      </c>
      <c r="I551" s="90"/>
      <c r="J551" s="90"/>
      <c r="K551" s="90"/>
      <c r="L551" s="95"/>
      <c r="M551" s="95"/>
      <c r="N551" s="95"/>
      <c r="O551" s="95"/>
      <c r="R551" s="100"/>
      <c r="U551" s="100"/>
      <c r="X551" s="100"/>
      <c r="Z551" s="100"/>
      <c r="AD551" s="100"/>
    </row>
    <row r="552" spans="1:30" ht="14.25">
      <c r="A552" s="93"/>
      <c r="B552" s="18">
        <v>40</v>
      </c>
      <c r="C552" s="108"/>
      <c r="D552" s="18">
        <v>40</v>
      </c>
      <c r="E552" s="109"/>
      <c r="F552" s="18">
        <v>40</v>
      </c>
      <c r="G552" s="149"/>
      <c r="H552" s="18">
        <v>40</v>
      </c>
      <c r="I552" s="90"/>
      <c r="J552" s="90"/>
      <c r="K552" s="90"/>
      <c r="L552" s="95"/>
      <c r="M552" s="95"/>
      <c r="N552" s="95"/>
      <c r="O552" s="95"/>
      <c r="R552" s="100"/>
      <c r="U552" s="100"/>
      <c r="X552" s="100"/>
      <c r="Z552" s="100"/>
      <c r="AD552" s="100"/>
    </row>
    <row r="553" spans="1:30" ht="14.25">
      <c r="A553" s="93"/>
      <c r="B553" s="18">
        <v>41</v>
      </c>
      <c r="C553" s="108"/>
      <c r="D553" s="18">
        <v>41</v>
      </c>
      <c r="E553" s="109"/>
      <c r="F553" s="18">
        <v>41</v>
      </c>
      <c r="G553" s="149"/>
      <c r="H553" s="18">
        <v>41</v>
      </c>
      <c r="I553" s="90"/>
      <c r="J553" s="90"/>
      <c r="K553" s="90"/>
      <c r="L553" s="95"/>
      <c r="M553" s="95"/>
      <c r="N553" s="95"/>
      <c r="O553" s="95"/>
      <c r="R553" s="100"/>
      <c r="U553" s="100"/>
      <c r="X553" s="100"/>
      <c r="Z553" s="100"/>
      <c r="AD553" s="100"/>
    </row>
    <row r="554" spans="1:30" ht="14.25">
      <c r="A554" s="93"/>
      <c r="B554" s="18">
        <v>42</v>
      </c>
      <c r="C554" s="108"/>
      <c r="D554" s="18">
        <v>42</v>
      </c>
      <c r="E554" s="109"/>
      <c r="F554" s="18">
        <v>42</v>
      </c>
      <c r="G554" s="149"/>
      <c r="H554" s="18">
        <v>42</v>
      </c>
      <c r="I554" s="90"/>
      <c r="J554" s="90"/>
      <c r="K554" s="90"/>
      <c r="L554" s="95"/>
      <c r="M554" s="95"/>
      <c r="N554" s="95"/>
      <c r="O554" s="95"/>
      <c r="R554" s="100"/>
      <c r="U554" s="100"/>
      <c r="X554" s="100"/>
      <c r="Z554" s="100"/>
      <c r="AD554" s="100"/>
    </row>
    <row r="555" spans="1:30" ht="14.25">
      <c r="A555" s="93"/>
      <c r="B555" s="18">
        <v>43</v>
      </c>
      <c r="C555" s="108"/>
      <c r="D555" s="18">
        <v>43</v>
      </c>
      <c r="E555" s="109"/>
      <c r="F555" s="18">
        <v>43</v>
      </c>
      <c r="G555" s="149"/>
      <c r="H555" s="18">
        <v>43</v>
      </c>
      <c r="I555" s="90"/>
      <c r="J555" s="90"/>
      <c r="K555" s="90"/>
      <c r="L555" s="95"/>
      <c r="M555" s="95"/>
      <c r="N555" s="95"/>
      <c r="O555" s="95"/>
      <c r="R555" s="100"/>
      <c r="U555" s="100"/>
      <c r="X555" s="100"/>
      <c r="Z555" s="100"/>
      <c r="AD555" s="100"/>
    </row>
    <row r="556" spans="1:30" ht="14.25">
      <c r="A556" s="93"/>
      <c r="B556" s="18">
        <v>44</v>
      </c>
      <c r="C556" s="108"/>
      <c r="D556" s="18">
        <v>44</v>
      </c>
      <c r="E556" s="109"/>
      <c r="F556" s="18">
        <v>44</v>
      </c>
      <c r="G556" s="149"/>
      <c r="H556" s="18">
        <v>44</v>
      </c>
      <c r="I556" s="90"/>
      <c r="J556" s="90"/>
      <c r="K556" s="90"/>
      <c r="L556" s="95"/>
      <c r="M556" s="95"/>
      <c r="N556" s="95"/>
      <c r="O556" s="95"/>
      <c r="R556" s="100"/>
      <c r="U556" s="100"/>
      <c r="X556" s="100"/>
      <c r="Z556" s="100"/>
      <c r="AD556" s="100"/>
    </row>
    <row r="557" spans="1:30" ht="14.25">
      <c r="A557" s="93"/>
      <c r="B557" s="18">
        <v>45</v>
      </c>
      <c r="C557" s="108"/>
      <c r="D557" s="18">
        <v>45</v>
      </c>
      <c r="E557" s="109"/>
      <c r="F557" s="18">
        <v>45</v>
      </c>
      <c r="G557" s="149"/>
      <c r="H557" s="18">
        <v>45</v>
      </c>
      <c r="I557" s="90"/>
      <c r="J557" s="90"/>
      <c r="K557" s="90"/>
      <c r="L557" s="95"/>
      <c r="M557" s="95"/>
      <c r="N557" s="95"/>
      <c r="O557" s="95"/>
      <c r="R557" s="100"/>
      <c r="U557" s="100"/>
      <c r="X557" s="100"/>
      <c r="Z557" s="100"/>
      <c r="AD557" s="100"/>
    </row>
    <row r="558" spans="1:30" ht="14.25">
      <c r="A558" s="93"/>
      <c r="B558" s="18">
        <v>46</v>
      </c>
      <c r="C558" s="108"/>
      <c r="D558" s="18">
        <v>46</v>
      </c>
      <c r="E558" s="109"/>
      <c r="F558" s="18">
        <v>46</v>
      </c>
      <c r="G558" s="149"/>
      <c r="H558" s="18">
        <v>46</v>
      </c>
      <c r="I558" s="90"/>
      <c r="J558" s="90"/>
      <c r="K558" s="90"/>
      <c r="L558" s="95"/>
      <c r="M558" s="95"/>
      <c r="N558" s="95"/>
      <c r="O558" s="95"/>
      <c r="R558" s="100"/>
      <c r="U558" s="100"/>
      <c r="X558" s="100"/>
      <c r="Z558" s="100"/>
      <c r="AD558" s="100"/>
    </row>
    <row r="559" spans="1:30" ht="14.25">
      <c r="A559" s="93"/>
      <c r="B559" s="18">
        <v>47</v>
      </c>
      <c r="C559" s="108"/>
      <c r="D559" s="18">
        <v>47</v>
      </c>
      <c r="E559" s="109"/>
      <c r="F559" s="18">
        <v>47</v>
      </c>
      <c r="G559" s="149"/>
      <c r="H559" s="18">
        <v>47</v>
      </c>
      <c r="I559" s="90"/>
      <c r="J559" s="90"/>
      <c r="K559" s="90"/>
      <c r="L559" s="95"/>
      <c r="M559" s="95"/>
      <c r="N559" s="95"/>
      <c r="O559" s="95"/>
      <c r="R559" s="100"/>
      <c r="U559" s="100"/>
      <c r="X559" s="100"/>
      <c r="Z559" s="100"/>
      <c r="AD559" s="100"/>
    </row>
    <row r="560" spans="1:30" ht="14.25">
      <c r="A560" s="93"/>
      <c r="B560" s="18">
        <v>48</v>
      </c>
      <c r="C560" s="108"/>
      <c r="D560" s="18">
        <v>48</v>
      </c>
      <c r="E560" s="109"/>
      <c r="F560" s="18">
        <v>48</v>
      </c>
      <c r="G560" s="149"/>
      <c r="H560" s="18">
        <v>48</v>
      </c>
      <c r="I560" s="90"/>
      <c r="J560" s="90"/>
      <c r="K560" s="90"/>
      <c r="L560" s="95"/>
      <c r="M560" s="95"/>
      <c r="N560" s="95"/>
      <c r="O560" s="95"/>
      <c r="R560" s="100"/>
      <c r="U560" s="100"/>
      <c r="X560" s="100"/>
      <c r="Z560" s="100"/>
      <c r="AD560" s="100"/>
    </row>
    <row r="561" spans="1:30" ht="14.25">
      <c r="A561" s="93"/>
      <c r="B561" s="18">
        <v>49</v>
      </c>
      <c r="C561" s="108"/>
      <c r="D561" s="18">
        <v>49</v>
      </c>
      <c r="E561" s="109"/>
      <c r="F561" s="18">
        <v>49</v>
      </c>
      <c r="G561" s="149"/>
      <c r="H561" s="18">
        <v>49</v>
      </c>
      <c r="I561" s="90"/>
      <c r="J561" s="90"/>
      <c r="K561" s="90"/>
      <c r="L561" s="95"/>
      <c r="M561" s="95"/>
      <c r="N561" s="95"/>
      <c r="O561" s="95"/>
      <c r="X561" s="100"/>
      <c r="Z561" s="100"/>
      <c r="AD561" s="100"/>
    </row>
    <row r="562" spans="1:30" ht="14.25">
      <c r="A562" s="93"/>
      <c r="B562" s="18">
        <v>50</v>
      </c>
      <c r="C562" s="108"/>
      <c r="D562" s="18">
        <v>50</v>
      </c>
      <c r="E562" s="109"/>
      <c r="F562" s="18">
        <v>50</v>
      </c>
      <c r="G562" s="149"/>
      <c r="H562" s="18">
        <v>50</v>
      </c>
      <c r="I562" s="90"/>
      <c r="J562" s="90"/>
      <c r="K562" s="90"/>
      <c r="L562" s="95"/>
      <c r="M562" s="95"/>
      <c r="N562" s="95"/>
      <c r="O562" s="95"/>
      <c r="X562" s="100"/>
      <c r="Z562" s="100"/>
      <c r="AD562" s="100"/>
    </row>
    <row r="563" spans="1:30" ht="15" customHeight="1">
      <c r="A563" s="93"/>
      <c r="B563" s="18">
        <v>51</v>
      </c>
      <c r="C563" s="108"/>
      <c r="D563" s="18">
        <v>51</v>
      </c>
      <c r="E563" s="109"/>
      <c r="F563" s="18">
        <v>51</v>
      </c>
      <c r="G563" s="149"/>
      <c r="H563" s="18">
        <v>51</v>
      </c>
      <c r="I563" s="90"/>
      <c r="J563" s="90"/>
      <c r="K563" s="90"/>
      <c r="L563" s="95"/>
      <c r="M563" s="95"/>
      <c r="N563" s="95"/>
      <c r="O563" s="95"/>
      <c r="X563" s="100"/>
      <c r="Z563" s="100"/>
      <c r="AD563" s="100"/>
    </row>
    <row r="564" spans="1:30" ht="24.75" customHeight="1">
      <c r="A564" s="201" t="s">
        <v>107</v>
      </c>
      <c r="B564" s="103">
        <v>1</v>
      </c>
      <c r="C564" s="130"/>
      <c r="D564" s="103">
        <v>1</v>
      </c>
      <c r="E564" s="131"/>
      <c r="F564" s="103">
        <v>1</v>
      </c>
      <c r="G564" s="150"/>
      <c r="H564" s="103">
        <v>1</v>
      </c>
      <c r="I564" s="131"/>
      <c r="J564" s="131"/>
      <c r="K564" s="131"/>
      <c r="L564" s="97"/>
      <c r="M564" s="97"/>
      <c r="N564" s="97"/>
      <c r="O564" s="97"/>
      <c r="R564" s="100"/>
      <c r="U564" s="100"/>
      <c r="X564" s="100"/>
      <c r="Z564" s="100"/>
      <c r="AD564" s="100"/>
    </row>
    <row r="565" spans="1:30" ht="14.25">
      <c r="A565" s="93"/>
      <c r="B565" s="18">
        <v>2</v>
      </c>
      <c r="C565" s="108"/>
      <c r="D565" s="18">
        <v>2</v>
      </c>
      <c r="E565" s="109"/>
      <c r="F565" s="18">
        <v>2</v>
      </c>
      <c r="G565" s="149"/>
      <c r="H565" s="18">
        <v>2</v>
      </c>
      <c r="I565" s="90"/>
      <c r="J565" s="90"/>
      <c r="K565" s="90"/>
      <c r="L565" s="95"/>
      <c r="M565" s="95"/>
      <c r="N565" s="95"/>
      <c r="O565" s="95"/>
      <c r="R565" s="100"/>
      <c r="U565" s="100"/>
      <c r="X565" s="100"/>
      <c r="Z565" s="100"/>
      <c r="AD565" s="100"/>
    </row>
    <row r="566" spans="1:30" ht="14.25">
      <c r="A566" s="93"/>
      <c r="B566" s="18">
        <v>3</v>
      </c>
      <c r="C566" s="108"/>
      <c r="D566" s="18">
        <v>3</v>
      </c>
      <c r="E566" s="109"/>
      <c r="F566" s="18">
        <v>3</v>
      </c>
      <c r="G566" s="149"/>
      <c r="H566" s="18">
        <v>3</v>
      </c>
      <c r="I566" s="90"/>
      <c r="J566" s="90"/>
      <c r="K566" s="90"/>
      <c r="L566" s="95"/>
      <c r="M566" s="95"/>
      <c r="N566" s="95"/>
      <c r="O566" s="95"/>
      <c r="R566" s="100"/>
      <c r="U566" s="100"/>
      <c r="X566" s="100"/>
      <c r="Z566" s="100"/>
      <c r="AD566" s="100"/>
    </row>
    <row r="567" spans="1:30" ht="14.25">
      <c r="A567" s="93"/>
      <c r="B567" s="18">
        <v>4</v>
      </c>
      <c r="C567" s="108"/>
      <c r="D567" s="18">
        <v>4</v>
      </c>
      <c r="E567" s="109"/>
      <c r="F567" s="18">
        <v>4</v>
      </c>
      <c r="G567" s="149"/>
      <c r="H567" s="18">
        <v>4</v>
      </c>
      <c r="I567" s="90"/>
      <c r="J567" s="90"/>
      <c r="K567" s="90"/>
      <c r="L567" s="95"/>
      <c r="M567" s="95"/>
      <c r="N567" s="95"/>
      <c r="O567" s="95"/>
      <c r="R567" s="100"/>
      <c r="U567" s="100"/>
      <c r="X567" s="100"/>
      <c r="Z567" s="100"/>
      <c r="AD567" s="100"/>
    </row>
    <row r="568" spans="1:30" ht="14.25">
      <c r="A568" s="93"/>
      <c r="B568" s="18">
        <v>5</v>
      </c>
      <c r="C568" s="108"/>
      <c r="D568" s="18">
        <v>5</v>
      </c>
      <c r="E568" s="109"/>
      <c r="F568" s="18">
        <v>5</v>
      </c>
      <c r="G568" s="149"/>
      <c r="H568" s="18">
        <v>5</v>
      </c>
      <c r="I568" s="90"/>
      <c r="J568" s="90"/>
      <c r="K568" s="90"/>
      <c r="L568" s="95"/>
      <c r="M568" s="95"/>
      <c r="N568" s="95"/>
      <c r="O568" s="95"/>
      <c r="R568" s="100"/>
      <c r="U568" s="100"/>
      <c r="X568" s="100"/>
      <c r="Z568" s="100"/>
      <c r="AD568" s="100"/>
    </row>
    <row r="569" spans="1:30" ht="14.25">
      <c r="A569" s="93"/>
      <c r="B569" s="18">
        <v>6</v>
      </c>
      <c r="C569" s="108"/>
      <c r="D569" s="18">
        <v>6</v>
      </c>
      <c r="E569" s="109"/>
      <c r="F569" s="18">
        <v>6</v>
      </c>
      <c r="G569" s="149"/>
      <c r="H569" s="18">
        <v>6</v>
      </c>
      <c r="I569" s="90"/>
      <c r="J569" s="90"/>
      <c r="K569" s="90"/>
      <c r="L569" s="95"/>
      <c r="M569" s="95"/>
      <c r="N569" s="95"/>
      <c r="O569" s="95"/>
      <c r="R569" s="100"/>
      <c r="U569" s="100"/>
      <c r="X569" s="100"/>
      <c r="Z569" s="100"/>
      <c r="AD569" s="100"/>
    </row>
    <row r="570" spans="1:30" ht="14.25">
      <c r="A570" s="93"/>
      <c r="B570" s="18">
        <v>7</v>
      </c>
      <c r="C570" s="108"/>
      <c r="D570" s="18">
        <v>7</v>
      </c>
      <c r="E570" s="109"/>
      <c r="F570" s="18">
        <v>7</v>
      </c>
      <c r="G570" s="149"/>
      <c r="H570" s="18">
        <v>7</v>
      </c>
      <c r="I570" s="90"/>
      <c r="J570" s="90"/>
      <c r="K570" s="90"/>
      <c r="L570" s="95"/>
      <c r="M570" s="95"/>
      <c r="N570" s="95"/>
      <c r="O570" s="95"/>
      <c r="R570" s="100"/>
      <c r="U570" s="100"/>
      <c r="X570" s="100"/>
      <c r="Z570" s="100"/>
      <c r="AD570" s="100"/>
    </row>
    <row r="571" spans="1:30" ht="14.25">
      <c r="A571" s="93"/>
      <c r="B571" s="18">
        <v>8</v>
      </c>
      <c r="C571" s="108"/>
      <c r="D571" s="18">
        <v>8</v>
      </c>
      <c r="E571" s="109"/>
      <c r="F571" s="18">
        <v>8</v>
      </c>
      <c r="G571" s="149"/>
      <c r="H571" s="18">
        <v>8</v>
      </c>
      <c r="I571" s="90"/>
      <c r="J571" s="90"/>
      <c r="K571" s="90"/>
      <c r="L571" s="95"/>
      <c r="M571" s="95"/>
      <c r="N571" s="95"/>
      <c r="O571" s="95"/>
      <c r="R571" s="100"/>
      <c r="U571" s="100"/>
      <c r="X571" s="100"/>
      <c r="Z571" s="100"/>
      <c r="AD571" s="100"/>
    </row>
    <row r="572" spans="1:30" ht="14.25">
      <c r="A572" s="93"/>
      <c r="B572" s="18">
        <v>9</v>
      </c>
      <c r="C572" s="108"/>
      <c r="D572" s="18">
        <v>9</v>
      </c>
      <c r="E572" s="109"/>
      <c r="F572" s="18">
        <v>9</v>
      </c>
      <c r="G572" s="149"/>
      <c r="H572" s="18">
        <v>9</v>
      </c>
      <c r="I572" s="90"/>
      <c r="J572" s="90"/>
      <c r="K572" s="90"/>
      <c r="L572" s="95"/>
      <c r="M572" s="95"/>
      <c r="N572" s="95"/>
      <c r="O572" s="95"/>
      <c r="R572" s="100"/>
      <c r="U572" s="100"/>
      <c r="X572" s="100"/>
      <c r="Z572" s="100"/>
      <c r="AD572" s="100"/>
    </row>
    <row r="573" spans="1:30" ht="14.25">
      <c r="A573" s="93"/>
      <c r="B573" s="18">
        <v>10</v>
      </c>
      <c r="C573" s="108"/>
      <c r="D573" s="18">
        <v>10</v>
      </c>
      <c r="E573" s="109"/>
      <c r="F573" s="18">
        <v>10</v>
      </c>
      <c r="G573" s="149"/>
      <c r="H573" s="18">
        <v>10</v>
      </c>
      <c r="I573" s="90"/>
      <c r="J573" s="90"/>
      <c r="K573" s="90"/>
      <c r="L573" s="95"/>
      <c r="M573" s="95"/>
      <c r="N573" s="95"/>
      <c r="O573" s="95"/>
      <c r="R573" s="100"/>
      <c r="U573" s="100"/>
      <c r="X573" s="100"/>
      <c r="Z573" s="100"/>
      <c r="AD573" s="100"/>
    </row>
    <row r="574" spans="1:30" ht="14.25">
      <c r="A574" s="93"/>
      <c r="B574" s="18">
        <v>11</v>
      </c>
      <c r="C574" s="108"/>
      <c r="D574" s="18">
        <v>11</v>
      </c>
      <c r="E574" s="109"/>
      <c r="F574" s="18">
        <v>11</v>
      </c>
      <c r="G574" s="149"/>
      <c r="H574" s="18">
        <v>11</v>
      </c>
      <c r="I574" s="90"/>
      <c r="J574" s="90"/>
      <c r="K574" s="90"/>
      <c r="L574" s="95"/>
      <c r="M574" s="95"/>
      <c r="N574" s="95"/>
      <c r="O574" s="95"/>
      <c r="R574" s="100"/>
      <c r="U574" s="100"/>
      <c r="X574" s="100"/>
      <c r="Z574" s="100"/>
      <c r="AD574" s="100"/>
    </row>
    <row r="575" spans="1:30" ht="14.25">
      <c r="A575" s="93"/>
      <c r="B575" s="18">
        <v>12</v>
      </c>
      <c r="C575" s="108"/>
      <c r="D575" s="18">
        <v>12</v>
      </c>
      <c r="E575" s="109"/>
      <c r="F575" s="18">
        <v>12</v>
      </c>
      <c r="G575" s="149"/>
      <c r="H575" s="18">
        <v>12</v>
      </c>
      <c r="I575" s="90"/>
      <c r="J575" s="90"/>
      <c r="K575" s="90"/>
      <c r="L575" s="95"/>
      <c r="M575" s="95"/>
      <c r="N575" s="95"/>
      <c r="O575" s="95"/>
      <c r="R575" s="100"/>
      <c r="U575" s="100"/>
      <c r="X575" s="100"/>
      <c r="Z575" s="100"/>
      <c r="AD575" s="100"/>
    </row>
    <row r="576" spans="1:30" ht="14.25">
      <c r="A576" s="93"/>
      <c r="B576" s="18">
        <v>13</v>
      </c>
      <c r="C576" s="108"/>
      <c r="D576" s="18">
        <v>13</v>
      </c>
      <c r="E576" s="109"/>
      <c r="F576" s="18">
        <v>13</v>
      </c>
      <c r="G576" s="149"/>
      <c r="H576" s="18">
        <v>13</v>
      </c>
      <c r="I576" s="90"/>
      <c r="J576" s="90"/>
      <c r="K576" s="90"/>
      <c r="L576" s="95"/>
      <c r="M576" s="95"/>
      <c r="N576" s="95"/>
      <c r="O576" s="95"/>
      <c r="X576" s="100"/>
      <c r="Z576" s="100"/>
      <c r="AD576" s="100"/>
    </row>
    <row r="577" spans="1:30" ht="14.25">
      <c r="A577" s="93"/>
      <c r="B577" s="18">
        <v>14</v>
      </c>
      <c r="C577" s="108"/>
      <c r="D577" s="18">
        <v>14</v>
      </c>
      <c r="E577" s="109"/>
      <c r="F577" s="18">
        <v>14</v>
      </c>
      <c r="G577" s="149"/>
      <c r="H577" s="18">
        <v>14</v>
      </c>
      <c r="I577" s="90"/>
      <c r="J577" s="90"/>
      <c r="K577" s="90"/>
      <c r="L577" s="95"/>
      <c r="M577" s="95"/>
      <c r="N577" s="95"/>
      <c r="O577" s="95"/>
      <c r="R577" s="100"/>
      <c r="U577" s="100"/>
      <c r="X577" s="100"/>
      <c r="Z577" s="100"/>
      <c r="AD577" s="100"/>
    </row>
    <row r="578" spans="1:30" ht="14.25">
      <c r="A578" s="93"/>
      <c r="B578" s="18">
        <v>15</v>
      </c>
      <c r="C578" s="108"/>
      <c r="D578" s="18">
        <v>15</v>
      </c>
      <c r="E578" s="109"/>
      <c r="F578" s="18">
        <v>15</v>
      </c>
      <c r="G578" s="149"/>
      <c r="H578" s="18">
        <v>15</v>
      </c>
      <c r="I578" s="90"/>
      <c r="J578" s="90"/>
      <c r="K578" s="90"/>
      <c r="L578" s="95"/>
      <c r="M578" s="95"/>
      <c r="N578" s="95"/>
      <c r="O578" s="95"/>
      <c r="R578" s="100"/>
      <c r="U578" s="100"/>
      <c r="X578" s="100"/>
      <c r="Z578" s="100"/>
      <c r="AD578" s="100"/>
    </row>
    <row r="579" spans="1:30" ht="14.25">
      <c r="A579" s="93"/>
      <c r="B579" s="18">
        <v>16</v>
      </c>
      <c r="C579" s="108"/>
      <c r="D579" s="18">
        <v>16</v>
      </c>
      <c r="E579" s="109"/>
      <c r="F579" s="18">
        <v>16</v>
      </c>
      <c r="G579" s="149"/>
      <c r="H579" s="18">
        <v>16</v>
      </c>
      <c r="I579" s="90"/>
      <c r="J579" s="90"/>
      <c r="K579" s="90"/>
      <c r="L579" s="95"/>
      <c r="M579" s="95"/>
      <c r="N579" s="95"/>
      <c r="O579" s="95"/>
      <c r="R579" s="100"/>
      <c r="U579" s="100"/>
      <c r="X579" s="100"/>
      <c r="Z579" s="100"/>
      <c r="AD579" s="100"/>
    </row>
    <row r="580" spans="1:30" ht="14.25">
      <c r="A580" s="93"/>
      <c r="B580" s="18">
        <v>17</v>
      </c>
      <c r="C580" s="108"/>
      <c r="D580" s="18">
        <v>17</v>
      </c>
      <c r="E580" s="109"/>
      <c r="F580" s="18">
        <v>17</v>
      </c>
      <c r="G580" s="149"/>
      <c r="H580" s="18">
        <v>17</v>
      </c>
      <c r="I580" s="90"/>
      <c r="J580" s="90"/>
      <c r="K580" s="90"/>
      <c r="L580" s="95"/>
      <c r="M580" s="95"/>
      <c r="N580" s="95"/>
      <c r="O580" s="95"/>
      <c r="R580" s="100"/>
      <c r="U580" s="100"/>
      <c r="X580" s="100"/>
      <c r="Z580" s="100"/>
      <c r="AD580" s="100"/>
    </row>
    <row r="581" spans="1:30" ht="14.25">
      <c r="A581" s="93"/>
      <c r="B581" s="18">
        <v>18</v>
      </c>
      <c r="C581" s="108"/>
      <c r="D581" s="18">
        <v>18</v>
      </c>
      <c r="E581" s="109"/>
      <c r="F581" s="18">
        <v>18</v>
      </c>
      <c r="G581" s="149"/>
      <c r="H581" s="18">
        <v>18</v>
      </c>
      <c r="I581" s="90"/>
      <c r="J581" s="90"/>
      <c r="K581" s="90"/>
      <c r="L581" s="95"/>
      <c r="M581" s="95"/>
      <c r="N581" s="95"/>
      <c r="O581" s="95"/>
      <c r="R581" s="100"/>
      <c r="U581" s="100"/>
      <c r="X581" s="100"/>
      <c r="Z581" s="100"/>
      <c r="AD581" s="100"/>
    </row>
    <row r="582" spans="1:30" ht="14.25">
      <c r="A582" s="93"/>
      <c r="B582" s="18">
        <v>19</v>
      </c>
      <c r="C582" s="108"/>
      <c r="D582" s="18">
        <v>19</v>
      </c>
      <c r="E582" s="109"/>
      <c r="F582" s="18">
        <v>19</v>
      </c>
      <c r="G582" s="149"/>
      <c r="H582" s="18">
        <v>19</v>
      </c>
      <c r="I582" s="90"/>
      <c r="J582" s="90"/>
      <c r="K582" s="90"/>
      <c r="L582" s="95"/>
      <c r="M582" s="95"/>
      <c r="N582" s="95"/>
      <c r="O582" s="95"/>
      <c r="R582" s="100"/>
      <c r="U582" s="100"/>
      <c r="X582" s="100"/>
      <c r="Z582" s="100"/>
      <c r="AD582" s="100"/>
    </row>
    <row r="583" spans="1:30" ht="14.25">
      <c r="A583" s="93"/>
      <c r="B583" s="18">
        <v>20</v>
      </c>
      <c r="C583" s="108"/>
      <c r="D583" s="18">
        <v>20</v>
      </c>
      <c r="E583" s="109"/>
      <c r="F583" s="18">
        <v>20</v>
      </c>
      <c r="G583" s="149"/>
      <c r="H583" s="18">
        <v>20</v>
      </c>
      <c r="I583" s="90"/>
      <c r="J583" s="90"/>
      <c r="K583" s="90"/>
      <c r="L583" s="95"/>
      <c r="M583" s="95"/>
      <c r="N583" s="95"/>
      <c r="O583" s="95"/>
      <c r="R583" s="100"/>
      <c r="U583" s="100"/>
      <c r="X583" s="100"/>
      <c r="Z583" s="100"/>
      <c r="AD583" s="100"/>
    </row>
    <row r="584" spans="1:30" ht="14.25">
      <c r="A584" s="93"/>
      <c r="B584" s="18">
        <v>21</v>
      </c>
      <c r="C584" s="108"/>
      <c r="D584" s="18">
        <v>21</v>
      </c>
      <c r="E584" s="109"/>
      <c r="F584" s="18">
        <v>21</v>
      </c>
      <c r="G584" s="149"/>
      <c r="H584" s="18">
        <v>21</v>
      </c>
      <c r="I584" s="90"/>
      <c r="J584" s="90"/>
      <c r="K584" s="90"/>
      <c r="L584" s="95"/>
      <c r="M584" s="95"/>
      <c r="N584" s="95"/>
      <c r="O584" s="95"/>
      <c r="R584" s="100"/>
      <c r="U584" s="100"/>
      <c r="X584" s="100"/>
      <c r="Z584" s="100"/>
      <c r="AD584" s="100"/>
    </row>
    <row r="585" spans="1:30" ht="14.25">
      <c r="A585" s="93"/>
      <c r="B585" s="18">
        <v>22</v>
      </c>
      <c r="C585" s="108"/>
      <c r="D585" s="18">
        <v>22</v>
      </c>
      <c r="E585" s="109"/>
      <c r="F585" s="18">
        <v>22</v>
      </c>
      <c r="G585" s="149"/>
      <c r="H585" s="18">
        <v>22</v>
      </c>
      <c r="I585" s="90"/>
      <c r="J585" s="90"/>
      <c r="K585" s="90"/>
      <c r="L585" s="95"/>
      <c r="M585" s="95"/>
      <c r="N585" s="95"/>
      <c r="O585" s="95"/>
      <c r="R585" s="100"/>
      <c r="U585" s="100"/>
      <c r="X585" s="100"/>
      <c r="Z585" s="100"/>
      <c r="AD585" s="100"/>
    </row>
    <row r="586" spans="1:30" ht="14.25">
      <c r="A586" s="93"/>
      <c r="B586" s="18">
        <v>23</v>
      </c>
      <c r="C586" s="108"/>
      <c r="D586" s="18">
        <v>23</v>
      </c>
      <c r="E586" s="109"/>
      <c r="F586" s="18">
        <v>23</v>
      </c>
      <c r="G586" s="149"/>
      <c r="H586" s="18">
        <v>23</v>
      </c>
      <c r="I586" s="90"/>
      <c r="J586" s="90"/>
      <c r="K586" s="90"/>
      <c r="L586" s="95"/>
      <c r="M586" s="95"/>
      <c r="N586" s="95"/>
      <c r="O586" s="95"/>
      <c r="R586" s="100"/>
      <c r="U586" s="100"/>
      <c r="X586" s="100"/>
      <c r="Z586" s="100"/>
      <c r="AD586" s="100"/>
    </row>
    <row r="587" spans="1:30" ht="14.25">
      <c r="A587" s="93"/>
      <c r="B587" s="18">
        <v>24</v>
      </c>
      <c r="C587" s="108"/>
      <c r="D587" s="18">
        <v>24</v>
      </c>
      <c r="E587" s="109"/>
      <c r="F587" s="18">
        <v>24</v>
      </c>
      <c r="G587" s="149"/>
      <c r="H587" s="18">
        <v>24</v>
      </c>
      <c r="I587" s="90"/>
      <c r="J587" s="90"/>
      <c r="K587" s="90"/>
      <c r="L587" s="95"/>
      <c r="M587" s="95"/>
      <c r="N587" s="95"/>
      <c r="O587" s="95"/>
      <c r="R587" s="100"/>
      <c r="U587" s="100"/>
      <c r="X587" s="100"/>
      <c r="Z587" s="100"/>
      <c r="AD587" s="100"/>
    </row>
    <row r="588" spans="1:30" ht="14.25">
      <c r="A588" s="93"/>
      <c r="B588" s="18">
        <v>25</v>
      </c>
      <c r="C588" s="108"/>
      <c r="D588" s="18">
        <v>25</v>
      </c>
      <c r="E588" s="109"/>
      <c r="F588" s="18">
        <v>25</v>
      </c>
      <c r="G588" s="149"/>
      <c r="H588" s="18">
        <v>25</v>
      </c>
      <c r="I588" s="90"/>
      <c r="J588" s="90"/>
      <c r="K588" s="90"/>
      <c r="L588" s="95"/>
      <c r="M588" s="95"/>
      <c r="N588" s="95"/>
      <c r="O588" s="95"/>
      <c r="R588" s="100"/>
      <c r="U588" s="100"/>
      <c r="X588" s="100"/>
      <c r="Z588" s="100"/>
      <c r="AD588" s="100"/>
    </row>
    <row r="589" spans="1:30" ht="14.25">
      <c r="A589" s="93"/>
      <c r="B589" s="18">
        <v>26</v>
      </c>
      <c r="C589" s="108"/>
      <c r="D589" s="18">
        <v>26</v>
      </c>
      <c r="E589" s="109"/>
      <c r="F589" s="18">
        <v>26</v>
      </c>
      <c r="G589" s="149"/>
      <c r="H589" s="18">
        <v>26</v>
      </c>
      <c r="I589" s="90"/>
      <c r="J589" s="90"/>
      <c r="K589" s="90"/>
      <c r="L589" s="95"/>
      <c r="M589" s="95"/>
      <c r="N589" s="95"/>
      <c r="O589" s="95"/>
      <c r="R589" s="100"/>
      <c r="U589" s="100"/>
      <c r="X589" s="100"/>
      <c r="Z589" s="100"/>
      <c r="AD589" s="100"/>
    </row>
    <row r="590" spans="1:30" ht="14.25">
      <c r="A590" s="93"/>
      <c r="B590" s="18">
        <v>27</v>
      </c>
      <c r="C590" s="108"/>
      <c r="D590" s="18">
        <v>27</v>
      </c>
      <c r="E590" s="109"/>
      <c r="F590" s="18">
        <v>27</v>
      </c>
      <c r="G590" s="149"/>
      <c r="H590" s="18">
        <v>27</v>
      </c>
      <c r="I590" s="90"/>
      <c r="J590" s="90"/>
      <c r="K590" s="90"/>
      <c r="L590" s="95"/>
      <c r="M590" s="95"/>
      <c r="N590" s="95"/>
      <c r="O590" s="95"/>
      <c r="R590" s="100"/>
      <c r="U590" s="100"/>
      <c r="X590" s="100"/>
      <c r="Z590" s="100"/>
      <c r="AD590" s="100"/>
    </row>
    <row r="591" spans="1:30" ht="14.25">
      <c r="A591" s="93"/>
      <c r="B591" s="18">
        <v>28</v>
      </c>
      <c r="C591" s="108"/>
      <c r="D591" s="18">
        <v>28</v>
      </c>
      <c r="E591" s="109"/>
      <c r="F591" s="18">
        <v>28</v>
      </c>
      <c r="G591" s="149"/>
      <c r="H591" s="18">
        <v>28</v>
      </c>
      <c r="I591" s="90"/>
      <c r="J591" s="90"/>
      <c r="K591" s="90"/>
      <c r="L591" s="95"/>
      <c r="M591" s="95"/>
      <c r="N591" s="95"/>
      <c r="O591" s="95"/>
      <c r="R591" s="100"/>
      <c r="U591" s="100"/>
      <c r="X591" s="100"/>
      <c r="Z591" s="100"/>
      <c r="AD591" s="100"/>
    </row>
    <row r="592" spans="1:30" ht="14.25">
      <c r="A592" s="93"/>
      <c r="B592" s="18">
        <v>29</v>
      </c>
      <c r="C592" s="108"/>
      <c r="D592" s="18">
        <v>29</v>
      </c>
      <c r="E592" s="109"/>
      <c r="F592" s="18">
        <v>29</v>
      </c>
      <c r="G592" s="149"/>
      <c r="H592" s="18">
        <v>29</v>
      </c>
      <c r="I592" s="90"/>
      <c r="J592" s="90"/>
      <c r="K592" s="90"/>
      <c r="L592" s="95"/>
      <c r="M592" s="95"/>
      <c r="N592" s="95"/>
      <c r="O592" s="95"/>
      <c r="R592" s="100"/>
      <c r="U592" s="100"/>
      <c r="X592" s="100"/>
      <c r="Z592" s="100"/>
      <c r="AD592" s="100"/>
    </row>
    <row r="593" spans="1:30" ht="14.25">
      <c r="A593" s="93"/>
      <c r="B593" s="18">
        <v>30</v>
      </c>
      <c r="C593" s="108"/>
      <c r="D593" s="18">
        <v>30</v>
      </c>
      <c r="E593" s="109"/>
      <c r="F593" s="18">
        <v>30</v>
      </c>
      <c r="G593" s="149"/>
      <c r="H593" s="18">
        <v>30</v>
      </c>
      <c r="I593" s="90"/>
      <c r="J593" s="90"/>
      <c r="K593" s="90"/>
      <c r="L593" s="95"/>
      <c r="M593" s="95"/>
      <c r="N593" s="95"/>
      <c r="O593" s="95"/>
      <c r="R593" s="100"/>
      <c r="U593" s="100"/>
      <c r="X593" s="100"/>
      <c r="Z593" s="100"/>
      <c r="AD593" s="100"/>
    </row>
    <row r="594" spans="1:30" ht="14.25">
      <c r="A594" s="93"/>
      <c r="B594" s="18">
        <v>31</v>
      </c>
      <c r="C594" s="108"/>
      <c r="D594" s="18">
        <v>31</v>
      </c>
      <c r="E594" s="109"/>
      <c r="F594" s="18">
        <v>31</v>
      </c>
      <c r="G594" s="149"/>
      <c r="H594" s="18">
        <v>31</v>
      </c>
      <c r="I594" s="90"/>
      <c r="J594" s="90"/>
      <c r="K594" s="90"/>
      <c r="L594" s="95"/>
      <c r="M594" s="95"/>
      <c r="N594" s="95"/>
      <c r="O594" s="95"/>
      <c r="R594" s="100"/>
      <c r="U594" s="100"/>
      <c r="X594" s="100"/>
      <c r="Z594" s="100"/>
      <c r="AD594" s="100"/>
    </row>
    <row r="595" spans="1:30" ht="14.25">
      <c r="A595" s="93"/>
      <c r="B595" s="18">
        <v>32</v>
      </c>
      <c r="C595" s="108"/>
      <c r="D595" s="18">
        <v>32</v>
      </c>
      <c r="E595" s="109"/>
      <c r="F595" s="18">
        <v>32</v>
      </c>
      <c r="G595" s="149"/>
      <c r="H595" s="18">
        <v>32</v>
      </c>
      <c r="I595" s="90"/>
      <c r="J595" s="90"/>
      <c r="K595" s="90"/>
      <c r="L595" s="95"/>
      <c r="M595" s="95"/>
      <c r="N595" s="95"/>
      <c r="O595" s="95"/>
      <c r="R595" s="100"/>
      <c r="U595" s="100"/>
      <c r="X595" s="100"/>
      <c r="Z595" s="100"/>
      <c r="AD595" s="100"/>
    </row>
    <row r="596" spans="1:30" ht="14.25">
      <c r="A596" s="93"/>
      <c r="B596" s="18">
        <v>33</v>
      </c>
      <c r="C596" s="108"/>
      <c r="D596" s="18">
        <v>33</v>
      </c>
      <c r="E596" s="109"/>
      <c r="F596" s="18">
        <v>33</v>
      </c>
      <c r="G596" s="149"/>
      <c r="H596" s="18">
        <v>33</v>
      </c>
      <c r="I596" s="90"/>
      <c r="J596" s="90"/>
      <c r="K596" s="90"/>
      <c r="L596" s="95"/>
      <c r="M596" s="95"/>
      <c r="N596" s="95"/>
      <c r="O596" s="95"/>
      <c r="R596" s="100"/>
      <c r="U596" s="100"/>
      <c r="X596" s="100"/>
      <c r="Z596" s="100"/>
      <c r="AD596" s="100"/>
    </row>
    <row r="597" spans="1:30" ht="14.25">
      <c r="A597" s="93"/>
      <c r="B597" s="18">
        <v>34</v>
      </c>
      <c r="C597" s="108"/>
      <c r="D597" s="18">
        <v>34</v>
      </c>
      <c r="E597" s="109"/>
      <c r="F597" s="18">
        <v>34</v>
      </c>
      <c r="G597" s="149"/>
      <c r="H597" s="18">
        <v>34</v>
      </c>
      <c r="I597" s="90"/>
      <c r="J597" s="90"/>
      <c r="K597" s="90"/>
      <c r="L597" s="95"/>
      <c r="M597" s="95"/>
      <c r="N597" s="95"/>
      <c r="O597" s="95"/>
      <c r="R597" s="100"/>
      <c r="U597" s="100"/>
      <c r="X597" s="100"/>
      <c r="Z597" s="100"/>
      <c r="AD597" s="100"/>
    </row>
    <row r="598" spans="1:30" ht="14.25">
      <c r="A598" s="93"/>
      <c r="B598" s="18">
        <v>35</v>
      </c>
      <c r="C598" s="108"/>
      <c r="D598" s="18">
        <v>35</v>
      </c>
      <c r="E598" s="109"/>
      <c r="F598" s="18">
        <v>35</v>
      </c>
      <c r="G598" s="149"/>
      <c r="H598" s="18">
        <v>35</v>
      </c>
      <c r="I598" s="90"/>
      <c r="J598" s="90"/>
      <c r="K598" s="90"/>
      <c r="L598" s="95"/>
      <c r="M598" s="95"/>
      <c r="N598" s="95"/>
      <c r="O598" s="95"/>
      <c r="R598" s="100"/>
      <c r="U598" s="100"/>
      <c r="X598" s="100"/>
      <c r="Z598" s="100"/>
      <c r="AD598" s="100"/>
    </row>
    <row r="599" spans="1:30" ht="14.25">
      <c r="A599" s="93"/>
      <c r="B599" s="18">
        <v>36</v>
      </c>
      <c r="C599" s="108"/>
      <c r="D599" s="18">
        <v>36</v>
      </c>
      <c r="E599" s="109"/>
      <c r="F599" s="18">
        <v>36</v>
      </c>
      <c r="G599" s="149"/>
      <c r="H599" s="18">
        <v>36</v>
      </c>
      <c r="I599" s="90"/>
      <c r="J599" s="90"/>
      <c r="K599" s="90"/>
      <c r="L599" s="95"/>
      <c r="M599" s="95"/>
      <c r="N599" s="95"/>
      <c r="O599" s="95"/>
      <c r="R599" s="100"/>
      <c r="U599" s="100"/>
      <c r="X599" s="100"/>
      <c r="Z599" s="100"/>
      <c r="AD599" s="100"/>
    </row>
    <row r="600" spans="1:30" ht="14.25">
      <c r="A600" s="93"/>
      <c r="B600" s="18">
        <v>37</v>
      </c>
      <c r="C600" s="108"/>
      <c r="D600" s="18">
        <v>37</v>
      </c>
      <c r="E600" s="109"/>
      <c r="F600" s="18">
        <v>37</v>
      </c>
      <c r="G600" s="149"/>
      <c r="H600" s="18">
        <v>37</v>
      </c>
      <c r="I600" s="90"/>
      <c r="J600" s="90"/>
      <c r="K600" s="90"/>
      <c r="L600" s="95"/>
      <c r="M600" s="95"/>
      <c r="N600" s="95"/>
      <c r="O600" s="95"/>
      <c r="R600" s="100"/>
      <c r="U600" s="100"/>
      <c r="X600" s="100"/>
      <c r="Z600" s="100"/>
      <c r="AD600" s="100"/>
    </row>
    <row r="601" spans="1:30" ht="14.25">
      <c r="A601" s="93"/>
      <c r="B601" s="18">
        <v>38</v>
      </c>
      <c r="C601" s="108"/>
      <c r="D601" s="18">
        <v>38</v>
      </c>
      <c r="E601" s="109"/>
      <c r="F601" s="18">
        <v>38</v>
      </c>
      <c r="G601" s="149"/>
      <c r="H601" s="18">
        <v>38</v>
      </c>
      <c r="I601" s="90"/>
      <c r="J601" s="90"/>
      <c r="K601" s="90"/>
      <c r="L601" s="95"/>
      <c r="M601" s="95"/>
      <c r="N601" s="95"/>
      <c r="O601" s="95"/>
      <c r="R601" s="100"/>
      <c r="U601" s="100"/>
      <c r="X601" s="100"/>
      <c r="Z601" s="100"/>
      <c r="AD601" s="100"/>
    </row>
    <row r="602" spans="1:30" ht="14.25">
      <c r="A602" s="93"/>
      <c r="B602" s="18">
        <v>39</v>
      </c>
      <c r="C602" s="108"/>
      <c r="D602" s="18">
        <v>39</v>
      </c>
      <c r="E602" s="109"/>
      <c r="F602" s="18">
        <v>39</v>
      </c>
      <c r="G602" s="149"/>
      <c r="H602" s="18">
        <v>39</v>
      </c>
      <c r="I602" s="90"/>
      <c r="J602" s="90"/>
      <c r="K602" s="90"/>
      <c r="L602" s="95"/>
      <c r="M602" s="95"/>
      <c r="N602" s="95"/>
      <c r="O602" s="95"/>
      <c r="R602" s="100"/>
      <c r="U602" s="100"/>
      <c r="X602" s="100"/>
      <c r="Z602" s="100"/>
      <c r="AD602" s="100"/>
    </row>
    <row r="603" spans="1:30" ht="14.25">
      <c r="A603" s="93"/>
      <c r="B603" s="18">
        <v>40</v>
      </c>
      <c r="C603" s="108"/>
      <c r="D603" s="18">
        <v>40</v>
      </c>
      <c r="E603" s="109"/>
      <c r="F603" s="18">
        <v>40</v>
      </c>
      <c r="G603" s="149"/>
      <c r="H603" s="18">
        <v>40</v>
      </c>
      <c r="I603" s="90"/>
      <c r="J603" s="90"/>
      <c r="K603" s="90"/>
      <c r="L603" s="95"/>
      <c r="M603" s="95"/>
      <c r="N603" s="95"/>
      <c r="O603" s="95"/>
      <c r="R603" s="100"/>
      <c r="U603" s="100"/>
      <c r="X603" s="100"/>
      <c r="Z603" s="100"/>
      <c r="AD603" s="100"/>
    </row>
    <row r="604" spans="1:30" ht="14.25">
      <c r="A604" s="93"/>
      <c r="B604" s="18">
        <v>41</v>
      </c>
      <c r="C604" s="108"/>
      <c r="D604" s="18">
        <v>41</v>
      </c>
      <c r="E604" s="109"/>
      <c r="F604" s="18">
        <v>41</v>
      </c>
      <c r="G604" s="149"/>
      <c r="H604" s="18">
        <v>41</v>
      </c>
      <c r="I604" s="90"/>
      <c r="J604" s="90"/>
      <c r="K604" s="90"/>
      <c r="L604" s="95"/>
      <c r="M604" s="95"/>
      <c r="N604" s="95"/>
      <c r="O604" s="95"/>
      <c r="R604" s="100"/>
      <c r="U604" s="100"/>
      <c r="X604" s="100"/>
      <c r="Z604" s="100"/>
      <c r="AD604" s="100"/>
    </row>
    <row r="605" spans="1:30" ht="14.25">
      <c r="A605" s="93"/>
      <c r="B605" s="18">
        <v>42</v>
      </c>
      <c r="C605" s="108"/>
      <c r="D605" s="18">
        <v>42</v>
      </c>
      <c r="E605" s="109"/>
      <c r="F605" s="18">
        <v>42</v>
      </c>
      <c r="G605" s="149"/>
      <c r="H605" s="18">
        <v>42</v>
      </c>
      <c r="I605" s="90"/>
      <c r="J605" s="90"/>
      <c r="K605" s="90"/>
      <c r="L605" s="95"/>
      <c r="M605" s="95"/>
      <c r="N605" s="95"/>
      <c r="O605" s="95"/>
      <c r="R605" s="100"/>
      <c r="U605" s="100"/>
      <c r="X605" s="100"/>
      <c r="Z605" s="100"/>
      <c r="AD605" s="100"/>
    </row>
    <row r="606" spans="1:30" ht="14.25">
      <c r="A606" s="93"/>
      <c r="B606" s="18">
        <v>43</v>
      </c>
      <c r="C606" s="108"/>
      <c r="D606" s="18">
        <v>43</v>
      </c>
      <c r="E606" s="109"/>
      <c r="F606" s="18">
        <v>43</v>
      </c>
      <c r="G606" s="149"/>
      <c r="H606" s="18">
        <v>43</v>
      </c>
      <c r="I606" s="90"/>
      <c r="J606" s="90"/>
      <c r="K606" s="90"/>
      <c r="L606" s="95"/>
      <c r="M606" s="95"/>
      <c r="N606" s="95"/>
      <c r="O606" s="95"/>
      <c r="R606" s="100"/>
      <c r="U606" s="100"/>
      <c r="X606" s="100"/>
      <c r="Z606" s="100"/>
      <c r="AD606" s="100"/>
    </row>
    <row r="607" spans="1:30" ht="14.25">
      <c r="A607" s="93"/>
      <c r="B607" s="18">
        <v>44</v>
      </c>
      <c r="C607" s="108"/>
      <c r="D607" s="18">
        <v>44</v>
      </c>
      <c r="E607" s="109"/>
      <c r="F607" s="18">
        <v>44</v>
      </c>
      <c r="G607" s="149"/>
      <c r="H607" s="18">
        <v>44</v>
      </c>
      <c r="I607" s="90"/>
      <c r="J607" s="90"/>
      <c r="K607" s="90"/>
      <c r="L607" s="95"/>
      <c r="M607" s="95"/>
      <c r="N607" s="95"/>
      <c r="O607" s="95"/>
      <c r="R607" s="100"/>
      <c r="U607" s="100"/>
      <c r="X607" s="100"/>
      <c r="Z607" s="100"/>
      <c r="AD607" s="100"/>
    </row>
    <row r="608" spans="1:30" ht="14.25">
      <c r="A608" s="93"/>
      <c r="B608" s="18">
        <v>45</v>
      </c>
      <c r="C608" s="108"/>
      <c r="D608" s="18">
        <v>45</v>
      </c>
      <c r="E608" s="109"/>
      <c r="F608" s="18">
        <v>45</v>
      </c>
      <c r="G608" s="149"/>
      <c r="H608" s="18">
        <v>45</v>
      </c>
      <c r="I608" s="90"/>
      <c r="J608" s="90"/>
      <c r="K608" s="90"/>
      <c r="L608" s="95"/>
      <c r="M608" s="95"/>
      <c r="N608" s="95"/>
      <c r="O608" s="95"/>
      <c r="R608" s="100"/>
      <c r="U608" s="100"/>
      <c r="X608" s="100"/>
      <c r="Z608" s="100"/>
      <c r="AD608" s="100"/>
    </row>
    <row r="609" spans="1:30" ht="14.25">
      <c r="A609" s="93"/>
      <c r="B609" s="18">
        <v>46</v>
      </c>
      <c r="C609" s="108"/>
      <c r="D609" s="18">
        <v>46</v>
      </c>
      <c r="E609" s="109"/>
      <c r="F609" s="18">
        <v>46</v>
      </c>
      <c r="G609" s="149"/>
      <c r="H609" s="18">
        <v>46</v>
      </c>
      <c r="I609" s="90"/>
      <c r="J609" s="90"/>
      <c r="K609" s="90"/>
      <c r="L609" s="95"/>
      <c r="M609" s="95"/>
      <c r="N609" s="95"/>
      <c r="O609" s="95"/>
      <c r="R609" s="100"/>
      <c r="U609" s="100"/>
      <c r="X609" s="100"/>
      <c r="Z609" s="100"/>
      <c r="AD609" s="100"/>
    </row>
    <row r="610" spans="1:30" ht="14.25">
      <c r="A610" s="93"/>
      <c r="B610" s="18">
        <v>47</v>
      </c>
      <c r="C610" s="108"/>
      <c r="D610" s="18">
        <v>47</v>
      </c>
      <c r="E610" s="109"/>
      <c r="F610" s="18">
        <v>47</v>
      </c>
      <c r="G610" s="149"/>
      <c r="H610" s="18">
        <v>47</v>
      </c>
      <c r="I610" s="90"/>
      <c r="J610" s="90"/>
      <c r="K610" s="90"/>
      <c r="L610" s="95"/>
      <c r="M610" s="95"/>
      <c r="N610" s="95"/>
      <c r="O610" s="95"/>
      <c r="R610" s="100"/>
      <c r="U610" s="100"/>
      <c r="X610" s="100"/>
      <c r="Z610" s="100"/>
      <c r="AD610" s="100"/>
    </row>
    <row r="611" spans="1:30" ht="14.25">
      <c r="A611" s="93"/>
      <c r="B611" s="18">
        <v>48</v>
      </c>
      <c r="C611" s="108"/>
      <c r="D611" s="18">
        <v>48</v>
      </c>
      <c r="E611" s="109"/>
      <c r="F611" s="18">
        <v>48</v>
      </c>
      <c r="G611" s="149"/>
      <c r="H611" s="18">
        <v>48</v>
      </c>
      <c r="I611" s="90"/>
      <c r="J611" s="90"/>
      <c r="K611" s="90"/>
      <c r="L611" s="95"/>
      <c r="M611" s="95"/>
      <c r="N611" s="95"/>
      <c r="O611" s="95"/>
      <c r="R611" s="100"/>
      <c r="U611" s="100"/>
      <c r="X611" s="100"/>
      <c r="Z611" s="100"/>
      <c r="AD611" s="100"/>
    </row>
    <row r="612" spans="1:30" ht="14.25">
      <c r="A612" s="93"/>
      <c r="B612" s="18">
        <v>49</v>
      </c>
      <c r="C612" s="108"/>
      <c r="D612" s="18">
        <v>49</v>
      </c>
      <c r="E612" s="109"/>
      <c r="F612" s="18">
        <v>49</v>
      </c>
      <c r="G612" s="149"/>
      <c r="H612" s="18">
        <v>49</v>
      </c>
      <c r="I612" s="90"/>
      <c r="J612" s="90"/>
      <c r="K612" s="90"/>
      <c r="L612" s="95"/>
      <c r="M612" s="95"/>
      <c r="N612" s="95"/>
      <c r="O612" s="95"/>
      <c r="R612" s="100"/>
      <c r="U612" s="100"/>
      <c r="X612" s="100"/>
      <c r="Z612" s="100"/>
      <c r="AD612" s="100"/>
    </row>
    <row r="613" spans="1:30" ht="14.25">
      <c r="A613" s="93"/>
      <c r="B613" s="18">
        <v>50</v>
      </c>
      <c r="C613" s="108"/>
      <c r="D613" s="18">
        <v>50</v>
      </c>
      <c r="E613" s="109"/>
      <c r="F613" s="18">
        <v>50</v>
      </c>
      <c r="G613" s="149"/>
      <c r="H613" s="18">
        <v>50</v>
      </c>
      <c r="I613" s="90"/>
      <c r="J613" s="90"/>
      <c r="K613" s="90"/>
      <c r="L613" s="95"/>
      <c r="M613" s="95"/>
      <c r="N613" s="95"/>
      <c r="O613" s="95"/>
      <c r="R613" s="100"/>
      <c r="U613" s="100"/>
      <c r="X613" s="100"/>
      <c r="Z613" s="100"/>
      <c r="AD613" s="100"/>
    </row>
    <row r="614" spans="1:30" ht="14.25">
      <c r="A614" s="93"/>
      <c r="B614" s="18">
        <v>51</v>
      </c>
      <c r="C614" s="108"/>
      <c r="D614" s="18">
        <v>51</v>
      </c>
      <c r="E614" s="109"/>
      <c r="F614" s="18">
        <v>51</v>
      </c>
      <c r="G614" s="149"/>
      <c r="H614" s="18">
        <v>51</v>
      </c>
      <c r="I614" s="90"/>
      <c r="J614" s="90"/>
      <c r="K614" s="90"/>
      <c r="L614" s="95"/>
      <c r="M614" s="95"/>
      <c r="N614" s="95"/>
      <c r="O614" s="95"/>
      <c r="R614" s="100"/>
      <c r="U614" s="100"/>
      <c r="X614" s="100"/>
      <c r="Z614" s="100"/>
      <c r="AD614" s="100"/>
    </row>
    <row r="615" spans="1:30" ht="20.25">
      <c r="A615" s="201" t="s">
        <v>108</v>
      </c>
      <c r="B615" s="103">
        <v>1</v>
      </c>
      <c r="C615" s="130"/>
      <c r="D615" s="103">
        <v>1</v>
      </c>
      <c r="E615" s="131"/>
      <c r="F615" s="103">
        <v>1</v>
      </c>
      <c r="G615" s="150"/>
      <c r="H615" s="103">
        <v>1</v>
      </c>
      <c r="I615" s="131"/>
      <c r="J615" s="131"/>
      <c r="K615" s="131"/>
      <c r="L615" s="97"/>
      <c r="M615" s="97"/>
      <c r="N615" s="97"/>
      <c r="O615" s="97"/>
      <c r="R615" s="100"/>
      <c r="U615" s="100"/>
      <c r="X615" s="100"/>
      <c r="Z615" s="100"/>
      <c r="AD615" s="100"/>
    </row>
    <row r="616" spans="1:30" ht="14.25">
      <c r="A616" s="93"/>
      <c r="B616" s="18">
        <v>2</v>
      </c>
      <c r="C616" s="108"/>
      <c r="D616" s="18">
        <v>2</v>
      </c>
      <c r="E616" s="109"/>
      <c r="F616" s="18">
        <v>2</v>
      </c>
      <c r="G616" s="149"/>
      <c r="H616" s="18">
        <v>2</v>
      </c>
      <c r="I616" s="90"/>
      <c r="J616" s="90"/>
      <c r="K616" s="90"/>
      <c r="L616" s="95"/>
      <c r="M616" s="95"/>
      <c r="N616" s="95"/>
      <c r="O616" s="95"/>
      <c r="R616" s="100"/>
      <c r="U616" s="100"/>
      <c r="X616" s="100"/>
      <c r="Z616" s="100"/>
      <c r="AD616" s="100"/>
    </row>
    <row r="617" spans="1:30" ht="14.25">
      <c r="A617" s="93"/>
      <c r="B617" s="18">
        <v>3</v>
      </c>
      <c r="C617" s="108"/>
      <c r="D617" s="18">
        <v>3</v>
      </c>
      <c r="E617" s="109"/>
      <c r="F617" s="18">
        <v>3</v>
      </c>
      <c r="G617" s="149"/>
      <c r="H617" s="18">
        <v>3</v>
      </c>
      <c r="I617" s="90"/>
      <c r="J617" s="90"/>
      <c r="K617" s="90"/>
      <c r="L617" s="95"/>
      <c r="M617" s="95"/>
      <c r="N617" s="95"/>
      <c r="O617" s="95"/>
      <c r="R617" s="100"/>
      <c r="U617" s="100"/>
      <c r="X617" s="100"/>
      <c r="Z617" s="100"/>
      <c r="AD617" s="100"/>
    </row>
    <row r="618" spans="1:30" ht="14.25">
      <c r="A618" s="93"/>
      <c r="B618" s="18">
        <v>4</v>
      </c>
      <c r="C618" s="108"/>
      <c r="D618" s="18">
        <v>4</v>
      </c>
      <c r="E618" s="109"/>
      <c r="F618" s="18">
        <v>4</v>
      </c>
      <c r="G618" s="149"/>
      <c r="H618" s="18">
        <v>4</v>
      </c>
      <c r="I618" s="90"/>
      <c r="J618" s="90"/>
      <c r="K618" s="90"/>
      <c r="L618" s="95"/>
      <c r="M618" s="95"/>
      <c r="N618" s="95"/>
      <c r="O618" s="95"/>
      <c r="R618" s="100"/>
      <c r="U618" s="100"/>
      <c r="X618" s="100"/>
      <c r="Z618" s="100"/>
      <c r="AD618" s="100"/>
    </row>
    <row r="619" spans="1:30" ht="14.25">
      <c r="A619" s="93"/>
      <c r="B619" s="18">
        <v>5</v>
      </c>
      <c r="C619" s="108"/>
      <c r="D619" s="18">
        <v>5</v>
      </c>
      <c r="E619" s="109"/>
      <c r="F619" s="18">
        <v>5</v>
      </c>
      <c r="G619" s="149"/>
      <c r="H619" s="18">
        <v>5</v>
      </c>
      <c r="I619" s="90"/>
      <c r="J619" s="90"/>
      <c r="K619" s="90"/>
      <c r="L619" s="95"/>
      <c r="M619" s="95"/>
      <c r="N619" s="95"/>
      <c r="O619" s="95"/>
      <c r="R619" s="100"/>
      <c r="U619" s="100"/>
      <c r="X619" s="100"/>
      <c r="Z619" s="100"/>
      <c r="AD619" s="100"/>
    </row>
    <row r="620" spans="1:30" ht="14.25">
      <c r="A620" s="93"/>
      <c r="B620" s="18">
        <v>6</v>
      </c>
      <c r="C620" s="108"/>
      <c r="D620" s="18">
        <v>6</v>
      </c>
      <c r="E620" s="109"/>
      <c r="F620" s="18">
        <v>6</v>
      </c>
      <c r="G620" s="149"/>
      <c r="H620" s="18">
        <v>6</v>
      </c>
      <c r="I620" s="90"/>
      <c r="J620" s="90"/>
      <c r="K620" s="90"/>
      <c r="L620" s="95"/>
      <c r="M620" s="95"/>
      <c r="N620" s="95"/>
      <c r="O620" s="95"/>
      <c r="R620" s="100"/>
      <c r="U620" s="100"/>
      <c r="X620" s="100"/>
      <c r="Z620" s="100"/>
      <c r="AD620" s="100"/>
    </row>
    <row r="621" spans="1:30" ht="14.25">
      <c r="A621" s="93"/>
      <c r="B621" s="18">
        <v>7</v>
      </c>
      <c r="C621" s="108"/>
      <c r="D621" s="18">
        <v>7</v>
      </c>
      <c r="E621" s="109"/>
      <c r="F621" s="18">
        <v>7</v>
      </c>
      <c r="G621" s="149"/>
      <c r="H621" s="18">
        <v>7</v>
      </c>
      <c r="I621" s="90"/>
      <c r="J621" s="90"/>
      <c r="K621" s="90"/>
      <c r="L621" s="95"/>
      <c r="M621" s="95"/>
      <c r="N621" s="95"/>
      <c r="O621" s="95"/>
      <c r="R621" s="100"/>
      <c r="U621" s="100"/>
      <c r="X621" s="100"/>
      <c r="Z621" s="100"/>
      <c r="AD621" s="100"/>
    </row>
    <row r="622" spans="1:30" ht="14.25">
      <c r="A622" s="93"/>
      <c r="B622" s="18">
        <v>8</v>
      </c>
      <c r="C622" s="108"/>
      <c r="D622" s="18">
        <v>8</v>
      </c>
      <c r="E622" s="109"/>
      <c r="F622" s="18">
        <v>8</v>
      </c>
      <c r="G622" s="149"/>
      <c r="H622" s="18">
        <v>8</v>
      </c>
      <c r="I622" s="90"/>
      <c r="J622" s="90"/>
      <c r="K622" s="90"/>
      <c r="L622" s="95"/>
      <c r="M622" s="95"/>
      <c r="N622" s="95"/>
      <c r="O622" s="95"/>
      <c r="R622" s="100"/>
      <c r="U622" s="100"/>
      <c r="X622" s="100"/>
      <c r="Z622" s="100"/>
      <c r="AD622" s="100"/>
    </row>
    <row r="623" spans="1:30" ht="14.25">
      <c r="A623" s="93"/>
      <c r="B623" s="18">
        <v>9</v>
      </c>
      <c r="C623" s="108"/>
      <c r="D623" s="18">
        <v>9</v>
      </c>
      <c r="E623" s="109"/>
      <c r="F623" s="18">
        <v>9</v>
      </c>
      <c r="G623" s="149"/>
      <c r="H623" s="18">
        <v>9</v>
      </c>
      <c r="I623" s="90"/>
      <c r="J623" s="90"/>
      <c r="K623" s="90"/>
      <c r="L623" s="95"/>
      <c r="M623" s="95"/>
      <c r="N623" s="95"/>
      <c r="O623" s="95"/>
      <c r="R623" s="100"/>
      <c r="U623" s="100"/>
      <c r="X623" s="100"/>
      <c r="Z623" s="100"/>
      <c r="AD623" s="100"/>
    </row>
    <row r="624" spans="1:30" ht="14.25">
      <c r="A624" s="93"/>
      <c r="B624" s="18">
        <v>10</v>
      </c>
      <c r="C624" s="108"/>
      <c r="D624" s="18">
        <v>10</v>
      </c>
      <c r="E624" s="109"/>
      <c r="F624" s="18">
        <v>10</v>
      </c>
      <c r="G624" s="149"/>
      <c r="H624" s="18">
        <v>10</v>
      </c>
      <c r="I624" s="90"/>
      <c r="J624" s="90"/>
      <c r="K624" s="90"/>
      <c r="L624" s="95"/>
      <c r="M624" s="95"/>
      <c r="N624" s="95"/>
      <c r="O624" s="95"/>
      <c r="R624" s="100"/>
      <c r="U624" s="100"/>
      <c r="X624" s="100"/>
      <c r="Z624" s="100"/>
      <c r="AD624" s="100"/>
    </row>
    <row r="625" spans="1:30" ht="14.25">
      <c r="A625" s="93"/>
      <c r="B625" s="18">
        <v>11</v>
      </c>
      <c r="C625" s="108"/>
      <c r="D625" s="18">
        <v>11</v>
      </c>
      <c r="E625" s="109"/>
      <c r="F625" s="18">
        <v>11</v>
      </c>
      <c r="G625" s="149"/>
      <c r="H625" s="18">
        <v>11</v>
      </c>
      <c r="I625" s="90"/>
      <c r="J625" s="90"/>
      <c r="K625" s="90"/>
      <c r="L625" s="95"/>
      <c r="M625" s="95"/>
      <c r="N625" s="95"/>
      <c r="O625" s="95"/>
      <c r="R625" s="100"/>
      <c r="U625" s="100"/>
      <c r="X625" s="100"/>
      <c r="Z625" s="100"/>
      <c r="AD625" s="100"/>
    </row>
    <row r="626" spans="1:30" ht="14.25">
      <c r="A626" s="93"/>
      <c r="B626" s="18">
        <v>12</v>
      </c>
      <c r="C626" s="108"/>
      <c r="D626" s="18">
        <v>12</v>
      </c>
      <c r="E626" s="109"/>
      <c r="F626" s="18">
        <v>12</v>
      </c>
      <c r="G626" s="149"/>
      <c r="H626" s="18">
        <v>12</v>
      </c>
      <c r="I626" s="90"/>
      <c r="J626" s="90"/>
      <c r="K626" s="90"/>
      <c r="L626" s="95"/>
      <c r="M626" s="95"/>
      <c r="N626" s="95"/>
      <c r="O626" s="95"/>
      <c r="R626" s="100"/>
      <c r="U626" s="100"/>
      <c r="X626" s="100"/>
      <c r="Z626" s="100"/>
      <c r="AD626" s="100"/>
    </row>
    <row r="627" spans="1:30" ht="14.25">
      <c r="A627" s="93"/>
      <c r="B627" s="18">
        <v>13</v>
      </c>
      <c r="C627" s="108"/>
      <c r="D627" s="18">
        <v>13</v>
      </c>
      <c r="E627" s="109"/>
      <c r="F627" s="18">
        <v>13</v>
      </c>
      <c r="G627" s="149"/>
      <c r="H627" s="18">
        <v>13</v>
      </c>
      <c r="I627" s="90"/>
      <c r="J627" s="90"/>
      <c r="K627" s="90"/>
      <c r="L627" s="95"/>
      <c r="M627" s="95"/>
      <c r="N627" s="95"/>
      <c r="O627" s="95"/>
      <c r="R627" s="100"/>
      <c r="U627" s="100"/>
      <c r="X627" s="100"/>
      <c r="Z627" s="100"/>
      <c r="AD627" s="100"/>
    </row>
    <row r="628" spans="1:30" ht="14.25">
      <c r="A628" s="93"/>
      <c r="B628" s="18">
        <v>14</v>
      </c>
      <c r="C628" s="108"/>
      <c r="D628" s="18">
        <v>14</v>
      </c>
      <c r="E628" s="109"/>
      <c r="F628" s="18">
        <v>14</v>
      </c>
      <c r="G628" s="149"/>
      <c r="H628" s="18">
        <v>14</v>
      </c>
      <c r="I628" s="90"/>
      <c r="J628" s="90"/>
      <c r="K628" s="90"/>
      <c r="L628" s="95"/>
      <c r="M628" s="95"/>
      <c r="N628" s="95"/>
      <c r="O628" s="95"/>
      <c r="R628" s="100"/>
      <c r="U628" s="100"/>
      <c r="X628" s="100"/>
      <c r="Z628" s="100"/>
      <c r="AD628" s="100"/>
    </row>
    <row r="629" spans="1:30" ht="14.25">
      <c r="A629" s="93"/>
      <c r="B629" s="18">
        <v>15</v>
      </c>
      <c r="C629" s="108"/>
      <c r="D629" s="18">
        <v>15</v>
      </c>
      <c r="E629" s="109"/>
      <c r="F629" s="18">
        <v>15</v>
      </c>
      <c r="G629" s="149"/>
      <c r="H629" s="18">
        <v>15</v>
      </c>
      <c r="I629" s="90"/>
      <c r="J629" s="90"/>
      <c r="K629" s="90"/>
      <c r="L629" s="95"/>
      <c r="M629" s="95"/>
      <c r="N629" s="95"/>
      <c r="O629" s="95"/>
      <c r="R629" s="100"/>
      <c r="U629" s="100"/>
      <c r="X629" s="100"/>
      <c r="Z629" s="100"/>
      <c r="AD629" s="100"/>
    </row>
    <row r="630" spans="1:30" ht="14.25">
      <c r="A630" s="93"/>
      <c r="B630" s="18">
        <v>16</v>
      </c>
      <c r="C630" s="108"/>
      <c r="D630" s="18">
        <v>16</v>
      </c>
      <c r="E630" s="109"/>
      <c r="F630" s="18">
        <v>16</v>
      </c>
      <c r="G630" s="149"/>
      <c r="H630" s="18">
        <v>16</v>
      </c>
      <c r="I630" s="90"/>
      <c r="J630" s="90"/>
      <c r="K630" s="90"/>
      <c r="L630" s="95"/>
      <c r="M630" s="95"/>
      <c r="N630" s="95"/>
      <c r="O630" s="95"/>
      <c r="R630" s="100"/>
      <c r="U630" s="100"/>
      <c r="X630" s="100"/>
      <c r="Z630" s="100"/>
      <c r="AD630" s="100"/>
    </row>
    <row r="631" spans="1:30" ht="14.25">
      <c r="A631" s="93"/>
      <c r="B631" s="18">
        <v>17</v>
      </c>
      <c r="C631" s="108"/>
      <c r="D631" s="18">
        <v>17</v>
      </c>
      <c r="E631" s="109"/>
      <c r="F631" s="18">
        <v>17</v>
      </c>
      <c r="G631" s="149"/>
      <c r="H631" s="18">
        <v>17</v>
      </c>
      <c r="I631" s="90"/>
      <c r="J631" s="90"/>
      <c r="K631" s="90"/>
      <c r="L631" s="95"/>
      <c r="M631" s="95"/>
      <c r="N631" s="95"/>
      <c r="O631" s="95"/>
      <c r="R631" s="100"/>
      <c r="U631" s="100"/>
      <c r="X631" s="100"/>
      <c r="Z631" s="100"/>
      <c r="AD631" s="100"/>
    </row>
    <row r="632" spans="1:30" ht="14.25">
      <c r="A632" s="93"/>
      <c r="B632" s="18">
        <v>18</v>
      </c>
      <c r="C632" s="108"/>
      <c r="D632" s="18">
        <v>18</v>
      </c>
      <c r="E632" s="109"/>
      <c r="F632" s="18">
        <v>18</v>
      </c>
      <c r="G632" s="149"/>
      <c r="H632" s="18">
        <v>18</v>
      </c>
      <c r="I632" s="90"/>
      <c r="J632" s="90"/>
      <c r="K632" s="90"/>
      <c r="L632" s="95"/>
      <c r="M632" s="95"/>
      <c r="N632" s="95"/>
      <c r="O632" s="95"/>
      <c r="R632" s="100"/>
      <c r="U632" s="100"/>
      <c r="X632" s="100"/>
      <c r="Z632" s="100"/>
      <c r="AD632" s="100"/>
    </row>
    <row r="633" spans="1:30" ht="14.25">
      <c r="A633" s="93"/>
      <c r="B633" s="18">
        <v>19</v>
      </c>
      <c r="C633" s="108"/>
      <c r="D633" s="18">
        <v>19</v>
      </c>
      <c r="E633" s="109"/>
      <c r="F633" s="18">
        <v>19</v>
      </c>
      <c r="G633" s="149"/>
      <c r="H633" s="18">
        <v>19</v>
      </c>
      <c r="I633" s="90"/>
      <c r="J633" s="90"/>
      <c r="K633" s="90"/>
      <c r="L633" s="95"/>
      <c r="M633" s="95"/>
      <c r="N633" s="95"/>
      <c r="O633" s="95"/>
      <c r="R633" s="100"/>
      <c r="U633" s="100"/>
      <c r="X633" s="100"/>
      <c r="Z633" s="100"/>
      <c r="AD633" s="100"/>
    </row>
    <row r="634" spans="1:30" ht="14.25">
      <c r="A634" s="93"/>
      <c r="B634" s="18">
        <v>20</v>
      </c>
      <c r="C634" s="108"/>
      <c r="D634" s="18">
        <v>20</v>
      </c>
      <c r="E634" s="109"/>
      <c r="F634" s="18">
        <v>20</v>
      </c>
      <c r="G634" s="149"/>
      <c r="H634" s="18">
        <v>20</v>
      </c>
      <c r="I634" s="90"/>
      <c r="J634" s="90"/>
      <c r="K634" s="90"/>
      <c r="L634" s="95"/>
      <c r="M634" s="95"/>
      <c r="N634" s="95"/>
      <c r="O634" s="95"/>
      <c r="R634" s="100"/>
      <c r="U634" s="100"/>
      <c r="X634" s="100"/>
      <c r="Z634" s="100"/>
      <c r="AD634" s="100"/>
    </row>
    <row r="635" spans="1:30" ht="14.25">
      <c r="A635" s="93"/>
      <c r="B635" s="18">
        <v>21</v>
      </c>
      <c r="C635" s="108"/>
      <c r="D635" s="18">
        <v>21</v>
      </c>
      <c r="E635" s="109"/>
      <c r="F635" s="18">
        <v>21</v>
      </c>
      <c r="G635" s="149"/>
      <c r="H635" s="18">
        <v>21</v>
      </c>
      <c r="I635" s="90"/>
      <c r="J635" s="90"/>
      <c r="K635" s="90"/>
      <c r="L635" s="95"/>
      <c r="M635" s="95"/>
      <c r="N635" s="95"/>
      <c r="O635" s="95"/>
      <c r="R635" s="100"/>
      <c r="U635" s="100"/>
      <c r="X635" s="100"/>
      <c r="Z635" s="100"/>
      <c r="AD635" s="100"/>
    </row>
    <row r="636" spans="1:30" ht="14.25">
      <c r="A636" s="93"/>
      <c r="B636" s="18">
        <v>22</v>
      </c>
      <c r="C636" s="108"/>
      <c r="D636" s="18">
        <v>22</v>
      </c>
      <c r="E636" s="109"/>
      <c r="F636" s="18">
        <v>22</v>
      </c>
      <c r="G636" s="149"/>
      <c r="H636" s="18">
        <v>22</v>
      </c>
      <c r="I636" s="90"/>
      <c r="J636" s="90"/>
      <c r="K636" s="90"/>
      <c r="L636" s="95"/>
      <c r="M636" s="95"/>
      <c r="N636" s="95"/>
      <c r="O636" s="95"/>
      <c r="R636" s="100"/>
      <c r="U636" s="100"/>
      <c r="X636" s="100"/>
      <c r="Z636" s="100"/>
      <c r="AD636" s="100"/>
    </row>
    <row r="637" spans="1:30" ht="14.25">
      <c r="A637" s="93"/>
      <c r="B637" s="18">
        <v>23</v>
      </c>
      <c r="C637" s="108"/>
      <c r="D637" s="18">
        <v>23</v>
      </c>
      <c r="E637" s="109"/>
      <c r="F637" s="18">
        <v>23</v>
      </c>
      <c r="G637" s="149"/>
      <c r="H637" s="18">
        <v>23</v>
      </c>
      <c r="I637" s="90"/>
      <c r="J637" s="90"/>
      <c r="K637" s="90"/>
      <c r="L637" s="95"/>
      <c r="M637" s="95"/>
      <c r="N637" s="95"/>
      <c r="O637" s="95"/>
      <c r="R637" s="100"/>
      <c r="U637" s="100"/>
      <c r="X637" s="100"/>
      <c r="Z637" s="100"/>
      <c r="AD637" s="100"/>
    </row>
    <row r="638" spans="1:30" ht="14.25">
      <c r="A638" s="93"/>
      <c r="B638" s="18">
        <v>24</v>
      </c>
      <c r="C638" s="108"/>
      <c r="D638" s="18">
        <v>24</v>
      </c>
      <c r="E638" s="109"/>
      <c r="F638" s="18">
        <v>24</v>
      </c>
      <c r="G638" s="149"/>
      <c r="H638" s="18">
        <v>24</v>
      </c>
      <c r="I638" s="90"/>
      <c r="J638" s="90"/>
      <c r="K638" s="90"/>
      <c r="L638" s="95"/>
      <c r="M638" s="95"/>
      <c r="N638" s="95"/>
      <c r="O638" s="95"/>
      <c r="R638" s="100"/>
      <c r="U638" s="100"/>
      <c r="X638" s="100"/>
      <c r="Z638" s="100"/>
      <c r="AD638" s="100"/>
    </row>
    <row r="639" spans="1:30" ht="14.25">
      <c r="A639" s="93"/>
      <c r="B639" s="18">
        <v>25</v>
      </c>
      <c r="C639" s="108"/>
      <c r="D639" s="18">
        <v>25</v>
      </c>
      <c r="E639" s="109"/>
      <c r="F639" s="18">
        <v>25</v>
      </c>
      <c r="G639" s="149"/>
      <c r="H639" s="18">
        <v>25</v>
      </c>
      <c r="I639" s="90"/>
      <c r="J639" s="90"/>
      <c r="K639" s="90"/>
      <c r="L639" s="95"/>
      <c r="M639" s="95"/>
      <c r="N639" s="95"/>
      <c r="O639" s="95"/>
      <c r="R639" s="100"/>
      <c r="U639" s="100"/>
      <c r="X639" s="100"/>
      <c r="Z639" s="100"/>
      <c r="AD639" s="100"/>
    </row>
    <row r="640" spans="1:30" ht="14.25">
      <c r="A640" s="93"/>
      <c r="B640" s="18">
        <v>26</v>
      </c>
      <c r="C640" s="108"/>
      <c r="D640" s="18">
        <v>26</v>
      </c>
      <c r="E640" s="109"/>
      <c r="F640" s="18">
        <v>26</v>
      </c>
      <c r="G640" s="149"/>
      <c r="H640" s="18">
        <v>26</v>
      </c>
      <c r="I640" s="90"/>
      <c r="J640" s="90"/>
      <c r="K640" s="90"/>
      <c r="L640" s="95"/>
      <c r="M640" s="95"/>
      <c r="N640" s="95"/>
      <c r="O640" s="95"/>
      <c r="R640" s="100"/>
      <c r="U640" s="100"/>
      <c r="X640" s="100"/>
      <c r="Z640" s="100"/>
      <c r="AD640" s="100"/>
    </row>
    <row r="641" spans="1:30" ht="14.25">
      <c r="A641" s="93"/>
      <c r="B641" s="18">
        <v>27</v>
      </c>
      <c r="C641" s="108"/>
      <c r="D641" s="18">
        <v>27</v>
      </c>
      <c r="E641" s="109"/>
      <c r="F641" s="18">
        <v>27</v>
      </c>
      <c r="G641" s="149"/>
      <c r="H641" s="18">
        <v>27</v>
      </c>
      <c r="I641" s="90"/>
      <c r="J641" s="90"/>
      <c r="K641" s="90"/>
      <c r="L641" s="95"/>
      <c r="M641" s="95"/>
      <c r="N641" s="95"/>
      <c r="O641" s="95"/>
      <c r="R641" s="100"/>
      <c r="U641" s="100"/>
      <c r="X641" s="100"/>
      <c r="Z641" s="100"/>
      <c r="AD641" s="100"/>
    </row>
    <row r="642" spans="1:30" ht="14.25">
      <c r="A642" s="93"/>
      <c r="B642" s="18">
        <v>28</v>
      </c>
      <c r="C642" s="108"/>
      <c r="D642" s="18">
        <v>28</v>
      </c>
      <c r="E642" s="109"/>
      <c r="F642" s="18">
        <v>28</v>
      </c>
      <c r="G642" s="149"/>
      <c r="H642" s="18">
        <v>28</v>
      </c>
      <c r="I642" s="90"/>
      <c r="J642" s="90"/>
      <c r="K642" s="90"/>
      <c r="L642" s="95"/>
      <c r="M642" s="95"/>
      <c r="N642" s="95"/>
      <c r="O642" s="95"/>
      <c r="R642" s="100"/>
      <c r="U642" s="100"/>
      <c r="X642" s="100"/>
      <c r="Z642" s="100"/>
      <c r="AD642" s="100"/>
    </row>
    <row r="643" spans="1:30" ht="14.25">
      <c r="A643" s="93"/>
      <c r="B643" s="18">
        <v>29</v>
      </c>
      <c r="C643" s="108"/>
      <c r="D643" s="18">
        <v>29</v>
      </c>
      <c r="E643" s="109"/>
      <c r="F643" s="18">
        <v>29</v>
      </c>
      <c r="G643" s="149"/>
      <c r="H643" s="18">
        <v>29</v>
      </c>
      <c r="I643" s="90"/>
      <c r="J643" s="90"/>
      <c r="K643" s="90"/>
      <c r="L643" s="95"/>
      <c r="M643" s="95"/>
      <c r="N643" s="95"/>
      <c r="O643" s="95"/>
      <c r="R643" s="100"/>
      <c r="U643" s="100"/>
      <c r="X643" s="100"/>
      <c r="Z643" s="100"/>
      <c r="AD643" s="100"/>
    </row>
    <row r="644" spans="1:30" ht="14.25">
      <c r="A644" s="93"/>
      <c r="B644" s="18">
        <v>30</v>
      </c>
      <c r="C644" s="108"/>
      <c r="D644" s="18">
        <v>30</v>
      </c>
      <c r="E644" s="109"/>
      <c r="F644" s="18">
        <v>30</v>
      </c>
      <c r="G644" s="149"/>
      <c r="H644" s="18">
        <v>30</v>
      </c>
      <c r="I644" s="90"/>
      <c r="J644" s="90"/>
      <c r="K644" s="90"/>
      <c r="L644" s="95"/>
      <c r="M644" s="95"/>
      <c r="N644" s="95"/>
      <c r="O644" s="95"/>
      <c r="R644" s="100"/>
      <c r="U644" s="100"/>
      <c r="X644" s="100"/>
      <c r="Z644" s="100"/>
      <c r="AD644" s="100"/>
    </row>
    <row r="645" spans="1:30" ht="14.25">
      <c r="A645" s="93"/>
      <c r="B645" s="18">
        <v>31</v>
      </c>
      <c r="C645" s="108"/>
      <c r="D645" s="18">
        <v>31</v>
      </c>
      <c r="E645" s="109"/>
      <c r="F645" s="18">
        <v>31</v>
      </c>
      <c r="G645" s="149"/>
      <c r="H645" s="18">
        <v>31</v>
      </c>
      <c r="I645" s="90"/>
      <c r="J645" s="90"/>
      <c r="K645" s="90"/>
      <c r="L645" s="95"/>
      <c r="M645" s="95"/>
      <c r="N645" s="95"/>
      <c r="O645" s="95"/>
      <c r="R645" s="100"/>
      <c r="U645" s="100"/>
      <c r="X645" s="100"/>
      <c r="Z645" s="100"/>
      <c r="AD645" s="100"/>
    </row>
    <row r="646" spans="1:30" ht="14.25">
      <c r="A646" s="93"/>
      <c r="B646" s="18">
        <v>32</v>
      </c>
      <c r="C646" s="108"/>
      <c r="D646" s="18">
        <v>32</v>
      </c>
      <c r="E646" s="109"/>
      <c r="F646" s="18">
        <v>32</v>
      </c>
      <c r="G646" s="149"/>
      <c r="H646" s="18">
        <v>32</v>
      </c>
      <c r="I646" s="90"/>
      <c r="J646" s="90"/>
      <c r="K646" s="90"/>
      <c r="L646" s="95"/>
      <c r="M646" s="95"/>
      <c r="N646" s="95"/>
      <c r="O646" s="95"/>
      <c r="R646" s="100"/>
      <c r="U646" s="100"/>
      <c r="X646" s="100"/>
      <c r="Z646" s="100"/>
      <c r="AD646" s="100"/>
    </row>
    <row r="647" spans="1:30" ht="14.25">
      <c r="A647" s="93"/>
      <c r="B647" s="18">
        <v>33</v>
      </c>
      <c r="C647" s="108"/>
      <c r="D647" s="18">
        <v>33</v>
      </c>
      <c r="E647" s="109"/>
      <c r="F647" s="18">
        <v>33</v>
      </c>
      <c r="G647" s="149"/>
      <c r="H647" s="18">
        <v>33</v>
      </c>
      <c r="I647" s="90"/>
      <c r="J647" s="90"/>
      <c r="K647" s="90"/>
      <c r="L647" s="95"/>
      <c r="M647" s="95"/>
      <c r="N647" s="95"/>
      <c r="O647" s="95"/>
      <c r="R647" s="100"/>
      <c r="U647" s="100"/>
      <c r="X647" s="100"/>
      <c r="Z647" s="100"/>
      <c r="AD647" s="100"/>
    </row>
    <row r="648" spans="1:30" ht="14.25">
      <c r="A648" s="93"/>
      <c r="B648" s="18">
        <v>34</v>
      </c>
      <c r="C648" s="108"/>
      <c r="D648" s="18">
        <v>34</v>
      </c>
      <c r="E648" s="109"/>
      <c r="F648" s="18">
        <v>34</v>
      </c>
      <c r="G648" s="149"/>
      <c r="H648" s="18">
        <v>34</v>
      </c>
      <c r="I648" s="90"/>
      <c r="J648" s="90"/>
      <c r="K648" s="90"/>
      <c r="L648" s="95"/>
      <c r="M648" s="95"/>
      <c r="N648" s="95"/>
      <c r="O648" s="95"/>
      <c r="R648" s="100"/>
      <c r="U648" s="100"/>
      <c r="X648" s="100"/>
      <c r="Z648" s="100"/>
      <c r="AD648" s="100"/>
    </row>
    <row r="649" spans="1:30" ht="14.25">
      <c r="A649" s="93"/>
      <c r="B649" s="18">
        <v>35</v>
      </c>
      <c r="C649" s="108"/>
      <c r="D649" s="18">
        <v>35</v>
      </c>
      <c r="E649" s="109"/>
      <c r="F649" s="18">
        <v>35</v>
      </c>
      <c r="G649" s="149"/>
      <c r="H649" s="18">
        <v>35</v>
      </c>
      <c r="I649" s="90"/>
      <c r="J649" s="90"/>
      <c r="K649" s="90"/>
      <c r="L649" s="95"/>
      <c r="M649" s="95"/>
      <c r="N649" s="95"/>
      <c r="O649" s="95"/>
      <c r="R649" s="100"/>
      <c r="U649" s="100"/>
      <c r="X649" s="100"/>
      <c r="Z649" s="100"/>
      <c r="AD649" s="100"/>
    </row>
    <row r="650" spans="1:30" ht="14.25">
      <c r="A650" s="93"/>
      <c r="B650" s="18">
        <v>36</v>
      </c>
      <c r="C650" s="108"/>
      <c r="D650" s="18">
        <v>36</v>
      </c>
      <c r="E650" s="109"/>
      <c r="F650" s="18">
        <v>36</v>
      </c>
      <c r="G650" s="149"/>
      <c r="H650" s="18">
        <v>36</v>
      </c>
      <c r="I650" s="90"/>
      <c r="J650" s="90"/>
      <c r="K650" s="90"/>
      <c r="L650" s="95"/>
      <c r="M650" s="95"/>
      <c r="N650" s="95"/>
      <c r="O650" s="95"/>
      <c r="R650" s="100"/>
      <c r="U650" s="100"/>
      <c r="X650" s="100"/>
      <c r="Z650" s="100"/>
      <c r="AD650" s="100"/>
    </row>
    <row r="651" spans="1:30" ht="14.25">
      <c r="A651" s="93"/>
      <c r="B651" s="18">
        <v>37</v>
      </c>
      <c r="C651" s="108"/>
      <c r="D651" s="18">
        <v>37</v>
      </c>
      <c r="E651" s="109"/>
      <c r="F651" s="18">
        <v>37</v>
      </c>
      <c r="G651" s="149"/>
      <c r="H651" s="18">
        <v>37</v>
      </c>
      <c r="I651" s="90"/>
      <c r="J651" s="90"/>
      <c r="K651" s="90"/>
      <c r="L651" s="95"/>
      <c r="M651" s="95"/>
      <c r="N651" s="95"/>
      <c r="O651" s="95"/>
      <c r="R651" s="100"/>
      <c r="U651" s="100"/>
      <c r="X651" s="100"/>
      <c r="Z651" s="100"/>
      <c r="AD651" s="100"/>
    </row>
    <row r="652" spans="1:30" ht="14.25">
      <c r="A652" s="93"/>
      <c r="B652" s="18">
        <v>38</v>
      </c>
      <c r="C652" s="108"/>
      <c r="D652" s="18">
        <v>38</v>
      </c>
      <c r="E652" s="109"/>
      <c r="F652" s="18">
        <v>38</v>
      </c>
      <c r="G652" s="149"/>
      <c r="H652" s="18">
        <v>38</v>
      </c>
      <c r="I652" s="90"/>
      <c r="J652" s="90"/>
      <c r="K652" s="90"/>
      <c r="L652" s="95"/>
      <c r="M652" s="95"/>
      <c r="N652" s="95"/>
      <c r="O652" s="95"/>
      <c r="R652" s="100"/>
      <c r="U652" s="100"/>
      <c r="X652" s="100"/>
      <c r="Z652" s="100"/>
      <c r="AD652" s="100"/>
    </row>
    <row r="653" spans="1:30" ht="14.25">
      <c r="A653" s="93"/>
      <c r="B653" s="18">
        <v>39</v>
      </c>
      <c r="C653" s="108"/>
      <c r="D653" s="18">
        <v>39</v>
      </c>
      <c r="E653" s="109"/>
      <c r="F653" s="18">
        <v>39</v>
      </c>
      <c r="G653" s="149"/>
      <c r="H653" s="18">
        <v>39</v>
      </c>
      <c r="I653" s="90"/>
      <c r="J653" s="90"/>
      <c r="K653" s="90"/>
      <c r="L653" s="95"/>
      <c r="M653" s="95"/>
      <c r="N653" s="95"/>
      <c r="O653" s="95"/>
      <c r="R653" s="100"/>
      <c r="U653" s="100"/>
      <c r="X653" s="100"/>
      <c r="Z653" s="100"/>
      <c r="AD653" s="100"/>
    </row>
    <row r="654" spans="1:30" ht="14.25">
      <c r="A654" s="93"/>
      <c r="B654" s="18">
        <v>40</v>
      </c>
      <c r="C654" s="108"/>
      <c r="D654" s="18">
        <v>40</v>
      </c>
      <c r="E654" s="109"/>
      <c r="F654" s="18">
        <v>40</v>
      </c>
      <c r="G654" s="149"/>
      <c r="H654" s="18">
        <v>40</v>
      </c>
      <c r="I654" s="90"/>
      <c r="J654" s="90"/>
      <c r="K654" s="90"/>
      <c r="L654" s="95"/>
      <c r="M654" s="95"/>
      <c r="N654" s="95"/>
      <c r="O654" s="95"/>
      <c r="R654" s="100"/>
      <c r="U654" s="100"/>
      <c r="X654" s="100"/>
      <c r="Z654" s="100"/>
      <c r="AD654" s="100"/>
    </row>
    <row r="655" spans="1:30" ht="14.25">
      <c r="A655" s="93"/>
      <c r="B655" s="18">
        <v>41</v>
      </c>
      <c r="C655" s="108"/>
      <c r="D655" s="18">
        <v>41</v>
      </c>
      <c r="E655" s="109"/>
      <c r="F655" s="18">
        <v>41</v>
      </c>
      <c r="G655" s="149"/>
      <c r="H655" s="18">
        <v>41</v>
      </c>
      <c r="I655" s="90"/>
      <c r="J655" s="90"/>
      <c r="K655" s="90"/>
      <c r="L655" s="95"/>
      <c r="M655" s="95"/>
      <c r="N655" s="95"/>
      <c r="O655" s="95"/>
      <c r="R655" s="100"/>
      <c r="U655" s="100"/>
      <c r="X655" s="100"/>
      <c r="Z655" s="100"/>
      <c r="AD655" s="100"/>
    </row>
    <row r="656" spans="1:30" ht="14.25">
      <c r="A656" s="93"/>
      <c r="B656" s="18">
        <v>42</v>
      </c>
      <c r="C656" s="108"/>
      <c r="D656" s="18">
        <v>42</v>
      </c>
      <c r="E656" s="109"/>
      <c r="F656" s="18">
        <v>42</v>
      </c>
      <c r="G656" s="149"/>
      <c r="H656" s="18">
        <v>42</v>
      </c>
      <c r="I656" s="90"/>
      <c r="J656" s="90"/>
      <c r="K656" s="90"/>
      <c r="L656" s="95"/>
      <c r="M656" s="95"/>
      <c r="N656" s="95"/>
      <c r="O656" s="95"/>
      <c r="R656" s="100"/>
      <c r="U656" s="100"/>
      <c r="X656" s="100"/>
      <c r="Z656" s="100"/>
      <c r="AD656" s="100"/>
    </row>
    <row r="657" spans="1:30" ht="14.25">
      <c r="A657" s="93"/>
      <c r="B657" s="18">
        <v>43</v>
      </c>
      <c r="C657" s="108"/>
      <c r="D657" s="18">
        <v>43</v>
      </c>
      <c r="E657" s="109"/>
      <c r="F657" s="18">
        <v>43</v>
      </c>
      <c r="G657" s="149"/>
      <c r="H657" s="18">
        <v>43</v>
      </c>
      <c r="I657" s="90"/>
      <c r="J657" s="90"/>
      <c r="K657" s="90"/>
      <c r="L657" s="95"/>
      <c r="M657" s="95"/>
      <c r="N657" s="95"/>
      <c r="O657" s="95"/>
      <c r="R657" s="100"/>
      <c r="U657" s="100"/>
      <c r="X657" s="100"/>
      <c r="Z657" s="100"/>
      <c r="AD657" s="100"/>
    </row>
    <row r="658" spans="1:30" ht="14.25">
      <c r="A658" s="93"/>
      <c r="B658" s="18">
        <v>44</v>
      </c>
      <c r="C658" s="108"/>
      <c r="D658" s="18">
        <v>44</v>
      </c>
      <c r="E658" s="109"/>
      <c r="F658" s="18">
        <v>44</v>
      </c>
      <c r="G658" s="149"/>
      <c r="H658" s="18">
        <v>44</v>
      </c>
      <c r="I658" s="90"/>
      <c r="J658" s="90"/>
      <c r="K658" s="90"/>
      <c r="L658" s="95"/>
      <c r="M658" s="95"/>
      <c r="N658" s="95"/>
      <c r="O658" s="95"/>
      <c r="R658" s="100"/>
      <c r="U658" s="100"/>
      <c r="X658" s="100"/>
      <c r="Z658" s="100"/>
      <c r="AD658" s="100"/>
    </row>
    <row r="659" spans="1:30" ht="14.25">
      <c r="A659" s="93"/>
      <c r="B659" s="18">
        <v>45</v>
      </c>
      <c r="C659" s="108"/>
      <c r="D659" s="18">
        <v>45</v>
      </c>
      <c r="E659" s="109"/>
      <c r="F659" s="18">
        <v>45</v>
      </c>
      <c r="G659" s="149"/>
      <c r="H659" s="18">
        <v>45</v>
      </c>
      <c r="I659" s="90"/>
      <c r="J659" s="90"/>
      <c r="K659" s="90"/>
      <c r="L659" s="95"/>
      <c r="M659" s="95"/>
      <c r="N659" s="95"/>
      <c r="O659" s="95"/>
      <c r="R659" s="100"/>
      <c r="U659" s="100"/>
      <c r="X659" s="100"/>
      <c r="Z659" s="100"/>
      <c r="AD659" s="100"/>
    </row>
    <row r="660" spans="1:30" ht="14.25">
      <c r="A660" s="93"/>
      <c r="B660" s="18">
        <v>46</v>
      </c>
      <c r="C660" s="108"/>
      <c r="D660" s="18">
        <v>46</v>
      </c>
      <c r="E660" s="109"/>
      <c r="F660" s="18">
        <v>46</v>
      </c>
      <c r="G660" s="149"/>
      <c r="H660" s="18">
        <v>46</v>
      </c>
      <c r="I660" s="90"/>
      <c r="J660" s="90"/>
      <c r="K660" s="90"/>
      <c r="L660" s="95"/>
      <c r="M660" s="95"/>
      <c r="N660" s="95"/>
      <c r="O660" s="95"/>
      <c r="R660" s="100"/>
      <c r="U660" s="100"/>
      <c r="X660" s="100"/>
      <c r="Z660" s="100"/>
      <c r="AD660" s="100"/>
    </row>
    <row r="661" spans="1:30" ht="14.25">
      <c r="A661" s="93"/>
      <c r="B661" s="18">
        <v>47</v>
      </c>
      <c r="C661" s="108"/>
      <c r="D661" s="18">
        <v>47</v>
      </c>
      <c r="E661" s="109"/>
      <c r="F661" s="18">
        <v>47</v>
      </c>
      <c r="G661" s="149"/>
      <c r="H661" s="18">
        <v>47</v>
      </c>
      <c r="I661" s="90"/>
      <c r="J661" s="90"/>
      <c r="K661" s="90"/>
      <c r="L661" s="95"/>
      <c r="M661" s="95"/>
      <c r="N661" s="95"/>
      <c r="O661" s="95"/>
      <c r="R661" s="100"/>
      <c r="U661" s="100"/>
      <c r="X661" s="100"/>
      <c r="Z661" s="100"/>
      <c r="AD661" s="100"/>
    </row>
    <row r="662" spans="1:30" ht="14.25">
      <c r="A662" s="93"/>
      <c r="B662" s="18">
        <v>48</v>
      </c>
      <c r="C662" s="108"/>
      <c r="D662" s="18">
        <v>48</v>
      </c>
      <c r="E662" s="109"/>
      <c r="F662" s="18">
        <v>48</v>
      </c>
      <c r="G662" s="149"/>
      <c r="H662" s="18">
        <v>48</v>
      </c>
      <c r="I662" s="90"/>
      <c r="J662" s="90"/>
      <c r="K662" s="90"/>
      <c r="L662" s="95"/>
      <c r="M662" s="95"/>
      <c r="N662" s="95"/>
      <c r="O662" s="95"/>
      <c r="R662" s="100"/>
      <c r="U662" s="100"/>
      <c r="X662" s="100"/>
      <c r="Z662" s="100"/>
      <c r="AD662" s="100"/>
    </row>
    <row r="663" spans="1:30" ht="14.25">
      <c r="A663" s="93"/>
      <c r="B663" s="18">
        <v>49</v>
      </c>
      <c r="C663" s="108"/>
      <c r="D663" s="18">
        <v>49</v>
      </c>
      <c r="E663" s="109"/>
      <c r="F663" s="18">
        <v>49</v>
      </c>
      <c r="G663" s="149"/>
      <c r="H663" s="18">
        <v>49</v>
      </c>
      <c r="I663" s="90"/>
      <c r="J663" s="90"/>
      <c r="K663" s="90"/>
      <c r="L663" s="95"/>
      <c r="M663" s="95"/>
      <c r="N663" s="95"/>
      <c r="O663" s="95"/>
      <c r="R663" s="100"/>
      <c r="U663" s="100"/>
      <c r="X663" s="100"/>
      <c r="Z663" s="100"/>
      <c r="AD663" s="100"/>
    </row>
    <row r="664" spans="1:30" ht="14.25">
      <c r="A664" s="93"/>
      <c r="B664" s="18">
        <v>50</v>
      </c>
      <c r="C664" s="108"/>
      <c r="D664" s="18">
        <v>50</v>
      </c>
      <c r="E664" s="109"/>
      <c r="F664" s="18">
        <v>50</v>
      </c>
      <c r="G664" s="149"/>
      <c r="H664" s="18">
        <v>50</v>
      </c>
      <c r="I664" s="90"/>
      <c r="J664" s="90"/>
      <c r="K664" s="90"/>
      <c r="L664" s="95"/>
      <c r="M664" s="95"/>
      <c r="N664" s="95"/>
      <c r="O664" s="95"/>
      <c r="R664" s="100"/>
      <c r="U664" s="100"/>
      <c r="X664" s="100"/>
      <c r="Z664" s="100"/>
      <c r="AD664" s="100"/>
    </row>
    <row r="665" spans="1:30" ht="14.25">
      <c r="A665" s="93"/>
      <c r="B665" s="18">
        <v>51</v>
      </c>
      <c r="C665" s="108"/>
      <c r="D665" s="18">
        <v>51</v>
      </c>
      <c r="E665" s="109"/>
      <c r="F665" s="18">
        <v>51</v>
      </c>
      <c r="G665" s="149"/>
      <c r="H665" s="18">
        <v>51</v>
      </c>
      <c r="I665" s="90"/>
      <c r="J665" s="90"/>
      <c r="K665" s="90"/>
      <c r="L665" s="95"/>
      <c r="M665" s="95"/>
      <c r="N665" s="95"/>
      <c r="O665" s="95"/>
      <c r="R665" s="100"/>
      <c r="U665" s="100"/>
      <c r="X665" s="100"/>
      <c r="Z665" s="100"/>
      <c r="AD665" s="100"/>
    </row>
    <row r="666" spans="1:30" ht="20.25">
      <c r="A666" s="201" t="s">
        <v>109</v>
      </c>
      <c r="B666" s="103">
        <v>1</v>
      </c>
      <c r="C666" s="130"/>
      <c r="D666" s="103">
        <v>1</v>
      </c>
      <c r="E666" s="131"/>
      <c r="F666" s="103">
        <v>1</v>
      </c>
      <c r="G666" s="150"/>
      <c r="H666" s="103">
        <v>1</v>
      </c>
      <c r="I666" s="131"/>
      <c r="J666" s="131"/>
      <c r="K666" s="131"/>
      <c r="L666" s="97"/>
      <c r="M666" s="97"/>
      <c r="N666" s="97"/>
      <c r="O666" s="97"/>
      <c r="R666" s="100"/>
      <c r="U666" s="100"/>
      <c r="X666" s="100"/>
      <c r="Z666" s="100"/>
      <c r="AD666" s="100"/>
    </row>
    <row r="667" spans="1:30" ht="14.25">
      <c r="A667" s="93"/>
      <c r="B667" s="18">
        <v>2</v>
      </c>
      <c r="C667" s="108"/>
      <c r="D667" s="18">
        <v>2</v>
      </c>
      <c r="E667" s="109"/>
      <c r="F667" s="18">
        <v>2</v>
      </c>
      <c r="G667" s="149"/>
      <c r="H667" s="18">
        <v>2</v>
      </c>
      <c r="I667" s="90"/>
      <c r="J667" s="90"/>
      <c r="K667" s="90"/>
      <c r="L667" s="95"/>
      <c r="M667" s="95"/>
      <c r="N667" s="95"/>
      <c r="O667" s="95"/>
      <c r="R667" s="100"/>
      <c r="U667" s="100"/>
      <c r="X667" s="100"/>
      <c r="Z667" s="100"/>
      <c r="AD667" s="100"/>
    </row>
    <row r="668" spans="1:30" ht="14.25">
      <c r="A668" s="93"/>
      <c r="B668" s="18">
        <v>3</v>
      </c>
      <c r="C668" s="108"/>
      <c r="D668" s="18">
        <v>3</v>
      </c>
      <c r="E668" s="109"/>
      <c r="F668" s="18">
        <v>3</v>
      </c>
      <c r="G668" s="149"/>
      <c r="H668" s="18">
        <v>3</v>
      </c>
      <c r="I668" s="90"/>
      <c r="J668" s="90"/>
      <c r="K668" s="90"/>
      <c r="L668" s="95"/>
      <c r="M668" s="95"/>
      <c r="N668" s="95"/>
      <c r="O668" s="95"/>
      <c r="R668" s="100"/>
      <c r="U668" s="100"/>
      <c r="X668" s="100"/>
      <c r="Z668" s="100"/>
      <c r="AD668" s="100"/>
    </row>
    <row r="669" spans="1:30" ht="14.25">
      <c r="A669" s="93"/>
      <c r="B669" s="18">
        <v>4</v>
      </c>
      <c r="C669" s="108"/>
      <c r="D669" s="18">
        <v>4</v>
      </c>
      <c r="E669" s="109"/>
      <c r="F669" s="18">
        <v>4</v>
      </c>
      <c r="G669" s="149"/>
      <c r="H669" s="18">
        <v>4</v>
      </c>
      <c r="I669" s="90"/>
      <c r="J669" s="90"/>
      <c r="K669" s="90"/>
      <c r="L669" s="95"/>
      <c r="M669" s="95"/>
      <c r="N669" s="95"/>
      <c r="O669" s="95"/>
      <c r="R669" s="100"/>
      <c r="U669" s="100"/>
      <c r="X669" s="100"/>
      <c r="Z669" s="100"/>
      <c r="AD669" s="100"/>
    </row>
    <row r="670" spans="1:30" ht="14.25">
      <c r="A670" s="93"/>
      <c r="B670" s="18">
        <v>5</v>
      </c>
      <c r="C670" s="108"/>
      <c r="D670" s="18">
        <v>5</v>
      </c>
      <c r="E670" s="109"/>
      <c r="F670" s="18">
        <v>5</v>
      </c>
      <c r="G670" s="149"/>
      <c r="H670" s="18">
        <v>5</v>
      </c>
      <c r="I670" s="90"/>
      <c r="J670" s="90"/>
      <c r="K670" s="90"/>
      <c r="L670" s="95"/>
      <c r="M670" s="95"/>
      <c r="N670" s="95"/>
      <c r="O670" s="95"/>
      <c r="R670" s="100"/>
      <c r="U670" s="100"/>
      <c r="X670" s="100"/>
      <c r="Z670" s="100"/>
      <c r="AD670" s="100"/>
    </row>
    <row r="671" spans="1:30" ht="14.25">
      <c r="A671" s="93"/>
      <c r="B671" s="18">
        <v>6</v>
      </c>
      <c r="C671" s="108"/>
      <c r="D671" s="18">
        <v>6</v>
      </c>
      <c r="E671" s="109"/>
      <c r="F671" s="18">
        <v>6</v>
      </c>
      <c r="G671" s="149"/>
      <c r="H671" s="18">
        <v>6</v>
      </c>
      <c r="I671" s="90"/>
      <c r="J671" s="90"/>
      <c r="K671" s="90"/>
      <c r="L671" s="95"/>
      <c r="M671" s="95"/>
      <c r="N671" s="95"/>
      <c r="O671" s="95"/>
      <c r="R671" s="100"/>
      <c r="U671" s="100"/>
      <c r="X671" s="100"/>
      <c r="Z671" s="100"/>
      <c r="AD671" s="100"/>
    </row>
    <row r="672" spans="1:30" ht="14.25">
      <c r="A672" s="93"/>
      <c r="B672" s="18">
        <v>7</v>
      </c>
      <c r="C672" s="108"/>
      <c r="D672" s="18">
        <v>7</v>
      </c>
      <c r="E672" s="109"/>
      <c r="F672" s="18">
        <v>7</v>
      </c>
      <c r="G672" s="149"/>
      <c r="H672" s="18">
        <v>7</v>
      </c>
      <c r="I672" s="90"/>
      <c r="J672" s="90"/>
      <c r="K672" s="90"/>
      <c r="L672" s="95"/>
      <c r="M672" s="95"/>
      <c r="N672" s="95"/>
      <c r="O672" s="95"/>
      <c r="R672" s="100"/>
      <c r="U672" s="100"/>
      <c r="X672" s="100"/>
      <c r="Z672" s="100"/>
      <c r="AD672" s="100"/>
    </row>
    <row r="673" spans="1:30" ht="14.25">
      <c r="A673" s="93"/>
      <c r="B673" s="18">
        <v>8</v>
      </c>
      <c r="C673" s="108"/>
      <c r="D673" s="18">
        <v>8</v>
      </c>
      <c r="E673" s="109"/>
      <c r="F673" s="18">
        <v>8</v>
      </c>
      <c r="G673" s="149"/>
      <c r="H673" s="18">
        <v>8</v>
      </c>
      <c r="I673" s="90"/>
      <c r="J673" s="90"/>
      <c r="K673" s="90"/>
      <c r="L673" s="95"/>
      <c r="M673" s="95"/>
      <c r="N673" s="95"/>
      <c r="O673" s="95"/>
      <c r="R673" s="100"/>
      <c r="U673" s="100"/>
      <c r="X673" s="100"/>
      <c r="Z673" s="100"/>
      <c r="AD673" s="100"/>
    </row>
    <row r="674" spans="1:30" ht="14.25">
      <c r="A674" s="93"/>
      <c r="B674" s="18">
        <v>9</v>
      </c>
      <c r="C674" s="108"/>
      <c r="D674" s="18">
        <v>9</v>
      </c>
      <c r="E674" s="109"/>
      <c r="F674" s="18">
        <v>9</v>
      </c>
      <c r="G674" s="149"/>
      <c r="H674" s="18">
        <v>9</v>
      </c>
      <c r="I674" s="90"/>
      <c r="J674" s="90"/>
      <c r="K674" s="90"/>
      <c r="L674" s="95"/>
      <c r="M674" s="95"/>
      <c r="N674" s="95"/>
      <c r="O674" s="95"/>
      <c r="R674" s="100"/>
      <c r="U674" s="100"/>
      <c r="X674" s="100"/>
      <c r="Z674" s="100"/>
      <c r="AD674" s="100"/>
    </row>
    <row r="675" spans="1:30" ht="14.25">
      <c r="A675" s="93"/>
      <c r="B675" s="18">
        <v>10</v>
      </c>
      <c r="C675" s="108"/>
      <c r="D675" s="18">
        <v>10</v>
      </c>
      <c r="E675" s="109"/>
      <c r="F675" s="18">
        <v>10</v>
      </c>
      <c r="G675" s="149"/>
      <c r="H675" s="18">
        <v>10</v>
      </c>
      <c r="I675" s="90"/>
      <c r="J675" s="90"/>
      <c r="K675" s="90"/>
      <c r="L675" s="95"/>
      <c r="M675" s="95"/>
      <c r="N675" s="95"/>
      <c r="O675" s="95"/>
      <c r="R675" s="100"/>
      <c r="U675" s="100"/>
      <c r="X675" s="100"/>
      <c r="Z675" s="100"/>
      <c r="AD675" s="100"/>
    </row>
    <row r="676" spans="1:30" ht="14.25">
      <c r="A676" s="93"/>
      <c r="B676" s="18">
        <v>11</v>
      </c>
      <c r="C676" s="108"/>
      <c r="D676" s="18">
        <v>11</v>
      </c>
      <c r="E676" s="109"/>
      <c r="F676" s="18">
        <v>11</v>
      </c>
      <c r="G676" s="149"/>
      <c r="H676" s="18">
        <v>11</v>
      </c>
      <c r="I676" s="90"/>
      <c r="J676" s="90"/>
      <c r="K676" s="90"/>
      <c r="L676" s="95"/>
      <c r="M676" s="95"/>
      <c r="N676" s="95"/>
      <c r="O676" s="95"/>
      <c r="R676" s="100"/>
      <c r="U676" s="100"/>
      <c r="X676" s="100"/>
      <c r="Z676" s="100"/>
      <c r="AD676" s="100"/>
    </row>
    <row r="677" spans="1:30" ht="14.25">
      <c r="A677" s="93"/>
      <c r="B677" s="18">
        <v>12</v>
      </c>
      <c r="C677" s="108"/>
      <c r="D677" s="18">
        <v>12</v>
      </c>
      <c r="E677" s="109"/>
      <c r="F677" s="18">
        <v>12</v>
      </c>
      <c r="G677" s="149"/>
      <c r="H677" s="18">
        <v>12</v>
      </c>
      <c r="I677" s="90"/>
      <c r="J677" s="90"/>
      <c r="K677" s="90"/>
      <c r="L677" s="95"/>
      <c r="M677" s="95"/>
      <c r="N677" s="95"/>
      <c r="O677" s="95"/>
      <c r="R677" s="100"/>
      <c r="U677" s="100"/>
      <c r="X677" s="100"/>
      <c r="Z677" s="100"/>
      <c r="AD677" s="100"/>
    </row>
    <row r="678" spans="1:30" ht="14.25">
      <c r="A678" s="93"/>
      <c r="B678" s="18">
        <v>13</v>
      </c>
      <c r="C678" s="108"/>
      <c r="D678" s="18">
        <v>13</v>
      </c>
      <c r="E678" s="109"/>
      <c r="F678" s="18">
        <v>13</v>
      </c>
      <c r="G678" s="149"/>
      <c r="H678" s="18">
        <v>13</v>
      </c>
      <c r="I678" s="90"/>
      <c r="J678" s="90"/>
      <c r="K678" s="90"/>
      <c r="L678" s="95"/>
      <c r="M678" s="95"/>
      <c r="N678" s="95"/>
      <c r="O678" s="95"/>
      <c r="R678" s="100"/>
      <c r="U678" s="100"/>
      <c r="X678" s="100"/>
      <c r="Z678" s="100"/>
      <c r="AD678" s="100"/>
    </row>
    <row r="679" spans="1:30" ht="14.25">
      <c r="A679" s="93"/>
      <c r="B679" s="18">
        <v>14</v>
      </c>
      <c r="C679" s="108"/>
      <c r="D679" s="18">
        <v>14</v>
      </c>
      <c r="E679" s="109"/>
      <c r="F679" s="18">
        <v>14</v>
      </c>
      <c r="G679" s="149"/>
      <c r="H679" s="18">
        <v>14</v>
      </c>
      <c r="I679" s="90"/>
      <c r="J679" s="90"/>
      <c r="K679" s="90"/>
      <c r="L679" s="95"/>
      <c r="M679" s="95"/>
      <c r="N679" s="95"/>
      <c r="O679" s="95"/>
      <c r="R679" s="100"/>
      <c r="U679" s="100"/>
      <c r="X679" s="100"/>
      <c r="Z679" s="100"/>
      <c r="AD679" s="100"/>
    </row>
    <row r="680" spans="1:30" ht="14.25">
      <c r="A680" s="93"/>
      <c r="B680" s="18">
        <v>15</v>
      </c>
      <c r="C680" s="108"/>
      <c r="D680" s="18">
        <v>15</v>
      </c>
      <c r="E680" s="109"/>
      <c r="F680" s="18">
        <v>15</v>
      </c>
      <c r="G680" s="149"/>
      <c r="H680" s="18">
        <v>15</v>
      </c>
      <c r="I680" s="90"/>
      <c r="J680" s="90"/>
      <c r="K680" s="90"/>
      <c r="L680" s="95"/>
      <c r="M680" s="95"/>
      <c r="N680" s="95"/>
      <c r="O680" s="95"/>
      <c r="R680" s="100"/>
      <c r="U680" s="100"/>
      <c r="X680" s="100"/>
      <c r="Z680" s="100"/>
      <c r="AD680" s="100"/>
    </row>
    <row r="681" spans="1:30" ht="14.25">
      <c r="A681" s="93"/>
      <c r="B681" s="18">
        <v>16</v>
      </c>
      <c r="C681" s="108"/>
      <c r="D681" s="18">
        <v>16</v>
      </c>
      <c r="E681" s="109"/>
      <c r="F681" s="18">
        <v>16</v>
      </c>
      <c r="G681" s="149"/>
      <c r="H681" s="18">
        <v>16</v>
      </c>
      <c r="I681" s="90"/>
      <c r="J681" s="90"/>
      <c r="K681" s="90"/>
      <c r="L681" s="95"/>
      <c r="M681" s="95"/>
      <c r="N681" s="95"/>
      <c r="O681" s="95"/>
      <c r="R681" s="100"/>
      <c r="U681" s="100"/>
      <c r="X681" s="100"/>
      <c r="Z681" s="100"/>
      <c r="AD681" s="100"/>
    </row>
    <row r="682" spans="1:30" ht="14.25">
      <c r="A682" s="93"/>
      <c r="B682" s="18">
        <v>17</v>
      </c>
      <c r="C682" s="108"/>
      <c r="D682" s="18">
        <v>17</v>
      </c>
      <c r="E682" s="109"/>
      <c r="F682" s="18">
        <v>17</v>
      </c>
      <c r="G682" s="149"/>
      <c r="H682" s="18">
        <v>17</v>
      </c>
      <c r="I682" s="90"/>
      <c r="J682" s="90"/>
      <c r="K682" s="90"/>
      <c r="L682" s="95"/>
      <c r="M682" s="95"/>
      <c r="N682" s="95"/>
      <c r="O682" s="95"/>
      <c r="R682" s="100"/>
      <c r="U682" s="100"/>
      <c r="X682" s="100"/>
      <c r="Z682" s="100"/>
      <c r="AD682" s="100"/>
    </row>
    <row r="683" spans="1:30" ht="14.25">
      <c r="A683" s="93"/>
      <c r="B683" s="18">
        <v>18</v>
      </c>
      <c r="C683" s="108"/>
      <c r="D683" s="18">
        <v>18</v>
      </c>
      <c r="E683" s="109"/>
      <c r="F683" s="18">
        <v>18</v>
      </c>
      <c r="G683" s="149"/>
      <c r="H683" s="18">
        <v>18</v>
      </c>
      <c r="I683" s="90"/>
      <c r="J683" s="90"/>
      <c r="K683" s="90"/>
      <c r="L683" s="95"/>
      <c r="M683" s="95"/>
      <c r="N683" s="95"/>
      <c r="O683" s="95"/>
      <c r="R683" s="100"/>
      <c r="U683" s="100"/>
      <c r="X683" s="100"/>
      <c r="Z683" s="100"/>
      <c r="AD683" s="100"/>
    </row>
    <row r="684" spans="1:30" ht="14.25">
      <c r="A684" s="93"/>
      <c r="B684" s="18">
        <v>19</v>
      </c>
      <c r="C684" s="108"/>
      <c r="D684" s="18">
        <v>19</v>
      </c>
      <c r="E684" s="109"/>
      <c r="F684" s="18">
        <v>19</v>
      </c>
      <c r="G684" s="149"/>
      <c r="H684" s="18">
        <v>19</v>
      </c>
      <c r="I684" s="90"/>
      <c r="J684" s="90"/>
      <c r="K684" s="90"/>
      <c r="L684" s="95"/>
      <c r="M684" s="95"/>
      <c r="N684" s="95"/>
      <c r="O684" s="95"/>
      <c r="R684" s="100"/>
      <c r="U684" s="100"/>
      <c r="X684" s="100"/>
      <c r="Z684" s="100"/>
      <c r="AD684" s="100"/>
    </row>
    <row r="685" spans="1:30" ht="14.25">
      <c r="A685" s="93"/>
      <c r="B685" s="18">
        <v>20</v>
      </c>
      <c r="C685" s="108"/>
      <c r="D685" s="18">
        <v>20</v>
      </c>
      <c r="E685" s="109"/>
      <c r="F685" s="18">
        <v>20</v>
      </c>
      <c r="G685" s="149"/>
      <c r="H685" s="18">
        <v>20</v>
      </c>
      <c r="I685" s="90"/>
      <c r="J685" s="90"/>
      <c r="K685" s="90"/>
      <c r="L685" s="95"/>
      <c r="M685" s="95"/>
      <c r="N685" s="95"/>
      <c r="O685" s="95"/>
      <c r="R685" s="100"/>
      <c r="U685" s="100"/>
      <c r="X685" s="100"/>
      <c r="Z685" s="100"/>
      <c r="AD685" s="100"/>
    </row>
    <row r="686" spans="1:30" ht="14.25">
      <c r="A686" s="93"/>
      <c r="B686" s="18">
        <v>21</v>
      </c>
      <c r="C686" s="108"/>
      <c r="D686" s="18">
        <v>21</v>
      </c>
      <c r="E686" s="109"/>
      <c r="F686" s="18">
        <v>21</v>
      </c>
      <c r="G686" s="149"/>
      <c r="H686" s="18">
        <v>21</v>
      </c>
      <c r="I686" s="90"/>
      <c r="J686" s="90"/>
      <c r="K686" s="90"/>
      <c r="L686" s="95"/>
      <c r="M686" s="95"/>
      <c r="N686" s="95"/>
      <c r="O686" s="95"/>
      <c r="R686" s="100"/>
      <c r="U686" s="100"/>
      <c r="X686" s="100"/>
      <c r="Z686" s="100"/>
      <c r="AD686" s="100"/>
    </row>
    <row r="687" spans="1:30" ht="14.25">
      <c r="A687" s="93"/>
      <c r="B687" s="18">
        <v>22</v>
      </c>
      <c r="C687" s="108"/>
      <c r="D687" s="18">
        <v>22</v>
      </c>
      <c r="E687" s="109"/>
      <c r="F687" s="18">
        <v>22</v>
      </c>
      <c r="G687" s="149"/>
      <c r="H687" s="18">
        <v>22</v>
      </c>
      <c r="I687" s="90"/>
      <c r="J687" s="90"/>
      <c r="K687" s="90"/>
      <c r="L687" s="95"/>
      <c r="M687" s="95"/>
      <c r="N687" s="95"/>
      <c r="O687" s="95"/>
      <c r="R687" s="100"/>
      <c r="U687" s="100"/>
      <c r="X687" s="100"/>
      <c r="Z687" s="100"/>
      <c r="AD687" s="100"/>
    </row>
    <row r="688" spans="1:30" ht="14.25">
      <c r="A688" s="93"/>
      <c r="B688" s="18">
        <v>23</v>
      </c>
      <c r="C688" s="108"/>
      <c r="D688" s="18">
        <v>23</v>
      </c>
      <c r="E688" s="109"/>
      <c r="F688" s="18">
        <v>23</v>
      </c>
      <c r="G688" s="149"/>
      <c r="H688" s="18">
        <v>23</v>
      </c>
      <c r="I688" s="90"/>
      <c r="J688" s="90"/>
      <c r="K688" s="90"/>
      <c r="L688" s="95"/>
      <c r="M688" s="95"/>
      <c r="N688" s="95"/>
      <c r="O688" s="95"/>
      <c r="R688" s="100"/>
      <c r="U688" s="100"/>
      <c r="X688" s="100"/>
      <c r="Z688" s="100"/>
      <c r="AD688" s="100"/>
    </row>
    <row r="689" spans="1:30" ht="14.25">
      <c r="A689" s="93"/>
      <c r="B689" s="18">
        <v>24</v>
      </c>
      <c r="C689" s="108"/>
      <c r="D689" s="18">
        <v>24</v>
      </c>
      <c r="E689" s="109"/>
      <c r="F689" s="18">
        <v>24</v>
      </c>
      <c r="G689" s="149"/>
      <c r="H689" s="18">
        <v>24</v>
      </c>
      <c r="I689" s="90"/>
      <c r="J689" s="90"/>
      <c r="K689" s="90"/>
      <c r="L689" s="95"/>
      <c r="M689" s="95"/>
      <c r="N689" s="95"/>
      <c r="O689" s="95"/>
      <c r="R689" s="100"/>
      <c r="U689" s="100"/>
      <c r="X689" s="100"/>
      <c r="Z689" s="100"/>
      <c r="AD689" s="100"/>
    </row>
    <row r="690" spans="1:30" ht="14.25">
      <c r="A690" s="93"/>
      <c r="B690" s="18">
        <v>25</v>
      </c>
      <c r="C690" s="108"/>
      <c r="D690" s="18">
        <v>25</v>
      </c>
      <c r="E690" s="109"/>
      <c r="F690" s="18">
        <v>25</v>
      </c>
      <c r="G690" s="149"/>
      <c r="H690" s="18">
        <v>25</v>
      </c>
      <c r="I690" s="90"/>
      <c r="J690" s="90"/>
      <c r="K690" s="90"/>
      <c r="L690" s="95"/>
      <c r="M690" s="95"/>
      <c r="N690" s="95"/>
      <c r="O690" s="95"/>
      <c r="R690" s="100"/>
      <c r="U690" s="100"/>
      <c r="X690" s="100"/>
      <c r="Z690" s="100"/>
      <c r="AD690" s="100"/>
    </row>
    <row r="691" spans="1:30" ht="14.25">
      <c r="A691" s="93"/>
      <c r="B691" s="18">
        <v>26</v>
      </c>
      <c r="C691" s="108"/>
      <c r="D691" s="18">
        <v>26</v>
      </c>
      <c r="E691" s="109"/>
      <c r="F691" s="18">
        <v>26</v>
      </c>
      <c r="G691" s="149"/>
      <c r="H691" s="18">
        <v>26</v>
      </c>
      <c r="I691" s="90"/>
      <c r="J691" s="90"/>
      <c r="K691" s="90"/>
      <c r="L691" s="95"/>
      <c r="M691" s="95"/>
      <c r="N691" s="95"/>
      <c r="O691" s="95"/>
      <c r="R691" s="100"/>
      <c r="U691" s="100"/>
      <c r="X691" s="100"/>
      <c r="Z691" s="100"/>
      <c r="AD691" s="100"/>
    </row>
    <row r="692" spans="1:30" ht="14.25">
      <c r="A692" s="93"/>
      <c r="B692" s="18">
        <v>27</v>
      </c>
      <c r="C692" s="108"/>
      <c r="D692" s="18">
        <v>27</v>
      </c>
      <c r="E692" s="109"/>
      <c r="F692" s="18">
        <v>27</v>
      </c>
      <c r="G692" s="149"/>
      <c r="H692" s="18">
        <v>27</v>
      </c>
      <c r="I692" s="90"/>
      <c r="J692" s="90"/>
      <c r="K692" s="90"/>
      <c r="L692" s="95"/>
      <c r="M692" s="95"/>
      <c r="N692" s="95"/>
      <c r="O692" s="95"/>
      <c r="R692" s="100"/>
      <c r="U692" s="100"/>
      <c r="X692" s="100"/>
      <c r="Z692" s="100"/>
      <c r="AD692" s="100"/>
    </row>
    <row r="693" spans="1:30" ht="14.25">
      <c r="A693" s="93"/>
      <c r="B693" s="18">
        <v>28</v>
      </c>
      <c r="C693" s="108"/>
      <c r="D693" s="18">
        <v>28</v>
      </c>
      <c r="E693" s="109"/>
      <c r="F693" s="18">
        <v>28</v>
      </c>
      <c r="G693" s="149"/>
      <c r="H693" s="18">
        <v>28</v>
      </c>
      <c r="I693" s="90"/>
      <c r="J693" s="90"/>
      <c r="K693" s="90"/>
      <c r="L693" s="95"/>
      <c r="M693" s="95"/>
      <c r="N693" s="95"/>
      <c r="O693" s="95"/>
      <c r="R693" s="100"/>
      <c r="U693" s="100"/>
      <c r="X693" s="100"/>
      <c r="Z693" s="100"/>
      <c r="AD693" s="100"/>
    </row>
    <row r="694" spans="1:30" ht="14.25">
      <c r="A694" s="93"/>
      <c r="B694" s="18">
        <v>29</v>
      </c>
      <c r="C694" s="108"/>
      <c r="D694" s="18">
        <v>29</v>
      </c>
      <c r="E694" s="109"/>
      <c r="F694" s="18">
        <v>29</v>
      </c>
      <c r="G694" s="149"/>
      <c r="H694" s="18">
        <v>29</v>
      </c>
      <c r="I694" s="90"/>
      <c r="J694" s="90"/>
      <c r="K694" s="90"/>
      <c r="L694" s="95"/>
      <c r="M694" s="95"/>
      <c r="N694" s="95"/>
      <c r="O694" s="95"/>
      <c r="R694" s="100"/>
      <c r="U694" s="100"/>
      <c r="X694" s="100"/>
      <c r="Z694" s="100"/>
      <c r="AD694" s="100"/>
    </row>
    <row r="695" spans="1:30" ht="14.25">
      <c r="A695" s="93"/>
      <c r="B695" s="18">
        <v>30</v>
      </c>
      <c r="C695" s="108"/>
      <c r="D695" s="18">
        <v>30</v>
      </c>
      <c r="E695" s="109"/>
      <c r="F695" s="18">
        <v>30</v>
      </c>
      <c r="G695" s="149"/>
      <c r="H695" s="18">
        <v>30</v>
      </c>
      <c r="I695" s="90"/>
      <c r="J695" s="90"/>
      <c r="K695" s="90"/>
      <c r="L695" s="95"/>
      <c r="M695" s="95"/>
      <c r="N695" s="95"/>
      <c r="O695" s="95"/>
      <c r="R695" s="100"/>
      <c r="U695" s="100"/>
      <c r="X695" s="100"/>
      <c r="Z695" s="100"/>
      <c r="AD695" s="100"/>
    </row>
    <row r="696" spans="1:30" ht="14.25">
      <c r="A696" s="93"/>
      <c r="B696" s="18">
        <v>31</v>
      </c>
      <c r="C696" s="108"/>
      <c r="D696" s="18">
        <v>31</v>
      </c>
      <c r="E696" s="109"/>
      <c r="F696" s="18">
        <v>31</v>
      </c>
      <c r="G696" s="149"/>
      <c r="H696" s="18">
        <v>31</v>
      </c>
      <c r="I696" s="90"/>
      <c r="J696" s="90"/>
      <c r="K696" s="90"/>
      <c r="L696" s="95"/>
      <c r="M696" s="95"/>
      <c r="N696" s="95"/>
      <c r="O696" s="95"/>
      <c r="R696" s="100"/>
      <c r="U696" s="100"/>
      <c r="X696" s="100"/>
      <c r="Z696" s="100"/>
      <c r="AD696" s="100"/>
    </row>
    <row r="697" spans="1:30" ht="14.25">
      <c r="A697" s="93"/>
      <c r="B697" s="18">
        <v>32</v>
      </c>
      <c r="C697" s="108"/>
      <c r="D697" s="18">
        <v>32</v>
      </c>
      <c r="E697" s="109"/>
      <c r="F697" s="18">
        <v>32</v>
      </c>
      <c r="G697" s="149"/>
      <c r="H697" s="18">
        <v>32</v>
      </c>
      <c r="I697" s="90"/>
      <c r="J697" s="90"/>
      <c r="K697" s="90"/>
      <c r="L697" s="95"/>
      <c r="M697" s="95"/>
      <c r="N697" s="95"/>
      <c r="O697" s="95"/>
      <c r="R697" s="100"/>
      <c r="U697" s="100"/>
      <c r="X697" s="100"/>
      <c r="Z697" s="100"/>
      <c r="AD697" s="100"/>
    </row>
    <row r="698" spans="1:30" ht="14.25">
      <c r="A698" s="93"/>
      <c r="B698" s="18">
        <v>33</v>
      </c>
      <c r="C698" s="108"/>
      <c r="D698" s="18">
        <v>33</v>
      </c>
      <c r="E698" s="109"/>
      <c r="F698" s="18">
        <v>33</v>
      </c>
      <c r="G698" s="149"/>
      <c r="H698" s="18">
        <v>33</v>
      </c>
      <c r="I698" s="90"/>
      <c r="J698" s="90"/>
      <c r="K698" s="90"/>
      <c r="L698" s="95"/>
      <c r="M698" s="95"/>
      <c r="N698" s="95"/>
      <c r="O698" s="95"/>
      <c r="R698" s="100"/>
      <c r="U698" s="100"/>
      <c r="X698" s="100"/>
      <c r="Z698" s="100"/>
      <c r="AD698" s="100"/>
    </row>
    <row r="699" spans="1:30" ht="14.25">
      <c r="A699" s="93"/>
      <c r="B699" s="18">
        <v>34</v>
      </c>
      <c r="C699" s="108"/>
      <c r="D699" s="18">
        <v>34</v>
      </c>
      <c r="E699" s="109"/>
      <c r="F699" s="18">
        <v>34</v>
      </c>
      <c r="G699" s="149"/>
      <c r="H699" s="18">
        <v>34</v>
      </c>
      <c r="I699" s="90"/>
      <c r="J699" s="90"/>
      <c r="K699" s="90"/>
      <c r="L699" s="95"/>
      <c r="M699" s="95"/>
      <c r="N699" s="95"/>
      <c r="O699" s="95"/>
      <c r="R699" s="100"/>
      <c r="U699" s="100"/>
      <c r="X699" s="100"/>
      <c r="Z699" s="100"/>
      <c r="AD699" s="100"/>
    </row>
    <row r="700" spans="1:30" ht="14.25">
      <c r="A700" s="93"/>
      <c r="B700" s="18">
        <v>35</v>
      </c>
      <c r="C700" s="108"/>
      <c r="D700" s="18">
        <v>35</v>
      </c>
      <c r="E700" s="109"/>
      <c r="F700" s="18">
        <v>35</v>
      </c>
      <c r="G700" s="149"/>
      <c r="H700" s="18">
        <v>35</v>
      </c>
      <c r="I700" s="90"/>
      <c r="J700" s="90"/>
      <c r="K700" s="90"/>
      <c r="L700" s="95"/>
      <c r="M700" s="95"/>
      <c r="N700" s="95"/>
      <c r="O700" s="95"/>
      <c r="R700" s="100"/>
      <c r="U700" s="100"/>
      <c r="X700" s="100"/>
      <c r="Z700" s="100"/>
      <c r="AD700" s="100"/>
    </row>
    <row r="701" spans="1:30" ht="14.25">
      <c r="A701" s="93"/>
      <c r="B701" s="18">
        <v>36</v>
      </c>
      <c r="C701" s="108"/>
      <c r="D701" s="18">
        <v>36</v>
      </c>
      <c r="E701" s="109"/>
      <c r="F701" s="18">
        <v>36</v>
      </c>
      <c r="G701" s="149"/>
      <c r="H701" s="18">
        <v>36</v>
      </c>
      <c r="I701" s="90"/>
      <c r="J701" s="90"/>
      <c r="K701" s="90"/>
      <c r="L701" s="95"/>
      <c r="M701" s="95"/>
      <c r="N701" s="95"/>
      <c r="O701" s="95"/>
      <c r="R701" s="100"/>
      <c r="U701" s="100"/>
      <c r="X701" s="100"/>
      <c r="Z701" s="100"/>
      <c r="AD701" s="100"/>
    </row>
    <row r="702" spans="1:30" ht="14.25">
      <c r="A702" s="93"/>
      <c r="B702" s="18">
        <v>37</v>
      </c>
      <c r="C702" s="108"/>
      <c r="D702" s="18">
        <v>37</v>
      </c>
      <c r="E702" s="109"/>
      <c r="F702" s="18">
        <v>37</v>
      </c>
      <c r="G702" s="149"/>
      <c r="H702" s="18">
        <v>37</v>
      </c>
      <c r="I702" s="90"/>
      <c r="J702" s="90"/>
      <c r="K702" s="90"/>
      <c r="L702" s="95"/>
      <c r="M702" s="95"/>
      <c r="N702" s="95"/>
      <c r="O702" s="95"/>
      <c r="R702" s="100"/>
      <c r="U702" s="100"/>
      <c r="X702" s="100"/>
      <c r="Z702" s="100"/>
      <c r="AD702" s="100"/>
    </row>
    <row r="703" spans="1:30" ht="14.25">
      <c r="A703" s="93"/>
      <c r="B703" s="18">
        <v>38</v>
      </c>
      <c r="C703" s="108"/>
      <c r="D703" s="18">
        <v>38</v>
      </c>
      <c r="E703" s="109"/>
      <c r="F703" s="18">
        <v>38</v>
      </c>
      <c r="G703" s="149"/>
      <c r="H703" s="18">
        <v>38</v>
      </c>
      <c r="I703" s="90"/>
      <c r="J703" s="90"/>
      <c r="K703" s="90"/>
      <c r="L703" s="95"/>
      <c r="M703" s="95"/>
      <c r="N703" s="95"/>
      <c r="O703" s="95"/>
      <c r="R703" s="100"/>
      <c r="U703" s="100"/>
      <c r="X703" s="100"/>
      <c r="Z703" s="100"/>
      <c r="AD703" s="100"/>
    </row>
    <row r="704" spans="1:30" ht="14.25">
      <c r="A704" s="93"/>
      <c r="B704" s="18">
        <v>39</v>
      </c>
      <c r="C704" s="108"/>
      <c r="D704" s="18">
        <v>39</v>
      </c>
      <c r="E704" s="109"/>
      <c r="F704" s="18">
        <v>39</v>
      </c>
      <c r="G704" s="149"/>
      <c r="H704" s="18">
        <v>39</v>
      </c>
      <c r="I704" s="90"/>
      <c r="J704" s="90"/>
      <c r="K704" s="90"/>
      <c r="L704" s="95"/>
      <c r="M704" s="95"/>
      <c r="N704" s="95"/>
      <c r="O704" s="95"/>
      <c r="R704" s="100"/>
      <c r="U704" s="100"/>
      <c r="X704" s="100"/>
      <c r="Z704" s="100"/>
      <c r="AD704" s="100"/>
    </row>
    <row r="705" spans="1:30" ht="14.25">
      <c r="A705" s="93"/>
      <c r="B705" s="18">
        <v>40</v>
      </c>
      <c r="C705" s="108"/>
      <c r="D705" s="18">
        <v>40</v>
      </c>
      <c r="E705" s="109"/>
      <c r="F705" s="18">
        <v>40</v>
      </c>
      <c r="G705" s="149"/>
      <c r="H705" s="18">
        <v>40</v>
      </c>
      <c r="I705" s="90"/>
      <c r="J705" s="90"/>
      <c r="K705" s="90"/>
      <c r="L705" s="95"/>
      <c r="M705" s="95"/>
      <c r="N705" s="95"/>
      <c r="O705" s="95"/>
      <c r="R705" s="100"/>
      <c r="U705" s="100"/>
      <c r="X705" s="100"/>
      <c r="Z705" s="100"/>
      <c r="AD705" s="100"/>
    </row>
    <row r="706" spans="1:30" ht="14.25">
      <c r="A706" s="93"/>
      <c r="B706" s="18">
        <v>41</v>
      </c>
      <c r="C706" s="108"/>
      <c r="D706" s="18">
        <v>41</v>
      </c>
      <c r="E706" s="109"/>
      <c r="F706" s="18">
        <v>41</v>
      </c>
      <c r="G706" s="149"/>
      <c r="H706" s="18">
        <v>41</v>
      </c>
      <c r="I706" s="90"/>
      <c r="J706" s="90"/>
      <c r="K706" s="90"/>
      <c r="L706" s="95"/>
      <c r="M706" s="95"/>
      <c r="N706" s="95"/>
      <c r="O706" s="95"/>
      <c r="R706" s="100"/>
      <c r="U706" s="100"/>
      <c r="X706" s="100"/>
      <c r="Z706" s="100"/>
      <c r="AD706" s="100"/>
    </row>
    <row r="707" spans="1:30" ht="14.25">
      <c r="A707" s="93"/>
      <c r="B707" s="18">
        <v>42</v>
      </c>
      <c r="C707" s="108"/>
      <c r="D707" s="18">
        <v>42</v>
      </c>
      <c r="E707" s="109"/>
      <c r="F707" s="18">
        <v>42</v>
      </c>
      <c r="G707" s="149"/>
      <c r="H707" s="18">
        <v>42</v>
      </c>
      <c r="I707" s="90"/>
      <c r="J707" s="90"/>
      <c r="K707" s="90"/>
      <c r="L707" s="95"/>
      <c r="M707" s="95"/>
      <c r="N707" s="95"/>
      <c r="O707" s="95"/>
      <c r="R707" s="100"/>
      <c r="U707" s="100"/>
      <c r="X707" s="100"/>
      <c r="Z707" s="100"/>
      <c r="AD707" s="100"/>
    </row>
    <row r="708" spans="1:30" ht="14.25">
      <c r="A708" s="93"/>
      <c r="B708" s="18">
        <v>43</v>
      </c>
      <c r="C708" s="108"/>
      <c r="D708" s="18">
        <v>43</v>
      </c>
      <c r="E708" s="109"/>
      <c r="F708" s="18">
        <v>43</v>
      </c>
      <c r="G708" s="149"/>
      <c r="H708" s="18">
        <v>43</v>
      </c>
      <c r="I708" s="90"/>
      <c r="J708" s="90"/>
      <c r="K708" s="90"/>
      <c r="L708" s="95"/>
      <c r="M708" s="95"/>
      <c r="N708" s="95"/>
      <c r="O708" s="95"/>
      <c r="R708" s="100"/>
      <c r="U708" s="100"/>
      <c r="X708" s="100"/>
      <c r="Z708" s="100"/>
      <c r="AD708" s="100"/>
    </row>
    <row r="709" spans="1:30" ht="14.25">
      <c r="A709" s="93"/>
      <c r="B709" s="18">
        <v>44</v>
      </c>
      <c r="C709" s="108"/>
      <c r="D709" s="18">
        <v>44</v>
      </c>
      <c r="E709" s="109"/>
      <c r="F709" s="18">
        <v>44</v>
      </c>
      <c r="G709" s="149"/>
      <c r="H709" s="18">
        <v>44</v>
      </c>
      <c r="I709" s="90"/>
      <c r="J709" s="90"/>
      <c r="K709" s="90"/>
      <c r="L709" s="95"/>
      <c r="M709" s="95"/>
      <c r="N709" s="95"/>
      <c r="O709" s="95"/>
      <c r="R709" s="100"/>
      <c r="U709" s="100"/>
      <c r="X709" s="100"/>
      <c r="Z709" s="100"/>
      <c r="AD709" s="100"/>
    </row>
    <row r="710" spans="1:30" ht="14.25">
      <c r="A710" s="93"/>
      <c r="B710" s="18">
        <v>45</v>
      </c>
      <c r="C710" s="108"/>
      <c r="D710" s="18">
        <v>45</v>
      </c>
      <c r="E710" s="109"/>
      <c r="F710" s="18">
        <v>45</v>
      </c>
      <c r="G710" s="149"/>
      <c r="H710" s="18">
        <v>45</v>
      </c>
      <c r="I710" s="90"/>
      <c r="J710" s="90"/>
      <c r="K710" s="90"/>
      <c r="L710" s="95"/>
      <c r="M710" s="95"/>
      <c r="N710" s="95"/>
      <c r="O710" s="95"/>
      <c r="R710" s="100"/>
      <c r="U710" s="100"/>
      <c r="X710" s="100"/>
      <c r="Z710" s="100"/>
      <c r="AD710" s="100"/>
    </row>
    <row r="711" spans="1:30" ht="14.25">
      <c r="A711" s="93"/>
      <c r="B711" s="18">
        <v>46</v>
      </c>
      <c r="C711" s="108"/>
      <c r="D711" s="18">
        <v>46</v>
      </c>
      <c r="E711" s="109"/>
      <c r="F711" s="18">
        <v>46</v>
      </c>
      <c r="G711" s="149"/>
      <c r="H711" s="18">
        <v>46</v>
      </c>
      <c r="I711" s="90"/>
      <c r="J711" s="90"/>
      <c r="K711" s="90"/>
      <c r="L711" s="95"/>
      <c r="M711" s="95"/>
      <c r="N711" s="95"/>
      <c r="O711" s="95"/>
      <c r="R711" s="100"/>
      <c r="U711" s="100"/>
      <c r="X711" s="100"/>
      <c r="Z711" s="100"/>
      <c r="AD711" s="100"/>
    </row>
    <row r="712" spans="1:30" ht="14.25">
      <c r="A712" s="93"/>
      <c r="B712" s="18">
        <v>47</v>
      </c>
      <c r="C712" s="108"/>
      <c r="D712" s="18">
        <v>47</v>
      </c>
      <c r="E712" s="109"/>
      <c r="F712" s="18">
        <v>47</v>
      </c>
      <c r="G712" s="149"/>
      <c r="H712" s="18">
        <v>47</v>
      </c>
      <c r="I712" s="90"/>
      <c r="J712" s="90"/>
      <c r="K712" s="90"/>
      <c r="L712" s="95"/>
      <c r="M712" s="95"/>
      <c r="N712" s="95"/>
      <c r="O712" s="95"/>
      <c r="R712" s="100"/>
      <c r="U712" s="100"/>
      <c r="X712" s="100"/>
      <c r="Z712" s="100"/>
      <c r="AD712" s="100"/>
    </row>
    <row r="713" spans="1:30" ht="14.25">
      <c r="A713" s="93"/>
      <c r="B713" s="18">
        <v>48</v>
      </c>
      <c r="C713" s="108"/>
      <c r="D713" s="18">
        <v>48</v>
      </c>
      <c r="E713" s="109"/>
      <c r="F713" s="18">
        <v>48</v>
      </c>
      <c r="G713" s="149"/>
      <c r="H713" s="18">
        <v>48</v>
      </c>
      <c r="I713" s="90"/>
      <c r="J713" s="90"/>
      <c r="K713" s="90"/>
      <c r="L713" s="95"/>
      <c r="M713" s="95"/>
      <c r="N713" s="95"/>
      <c r="O713" s="95"/>
      <c r="R713" s="100"/>
      <c r="U713" s="100"/>
      <c r="X713" s="100"/>
      <c r="Z713" s="100"/>
      <c r="AD713" s="100"/>
    </row>
    <row r="714" spans="1:30" ht="14.25">
      <c r="A714" s="93"/>
      <c r="B714" s="18">
        <v>49</v>
      </c>
      <c r="C714" s="108"/>
      <c r="D714" s="18">
        <v>49</v>
      </c>
      <c r="E714" s="109"/>
      <c r="F714" s="18">
        <v>49</v>
      </c>
      <c r="G714" s="149"/>
      <c r="H714" s="18">
        <v>49</v>
      </c>
      <c r="I714" s="90"/>
      <c r="J714" s="90"/>
      <c r="K714" s="90"/>
      <c r="L714" s="95"/>
      <c r="M714" s="95"/>
      <c r="N714" s="95"/>
      <c r="O714" s="95"/>
      <c r="R714" s="100"/>
      <c r="U714" s="100"/>
      <c r="X714" s="100"/>
      <c r="Z714" s="100"/>
      <c r="AD714" s="100"/>
    </row>
    <row r="715" spans="1:30" ht="14.25">
      <c r="A715" s="93"/>
      <c r="B715" s="18">
        <v>50</v>
      </c>
      <c r="C715" s="108"/>
      <c r="D715" s="18">
        <v>50</v>
      </c>
      <c r="E715" s="109"/>
      <c r="F715" s="18">
        <v>50</v>
      </c>
      <c r="G715" s="149"/>
      <c r="H715" s="18">
        <v>50</v>
      </c>
      <c r="I715" s="90"/>
      <c r="J715" s="90"/>
      <c r="K715" s="90"/>
      <c r="L715" s="95"/>
      <c r="M715" s="95"/>
      <c r="N715" s="95"/>
      <c r="O715" s="95"/>
      <c r="R715" s="100"/>
      <c r="U715" s="100"/>
      <c r="X715" s="100"/>
      <c r="Z715" s="100"/>
      <c r="AD715" s="100"/>
    </row>
    <row r="716" spans="1:30" ht="14.25">
      <c r="A716" s="93"/>
      <c r="B716" s="18">
        <v>51</v>
      </c>
      <c r="C716" s="108"/>
      <c r="D716" s="18">
        <v>51</v>
      </c>
      <c r="E716" s="109"/>
      <c r="F716" s="18">
        <v>51</v>
      </c>
      <c r="G716" s="149"/>
      <c r="H716" s="18">
        <v>51</v>
      </c>
      <c r="I716" s="90"/>
      <c r="J716" s="90"/>
      <c r="K716" s="90"/>
      <c r="L716" s="95"/>
      <c r="M716" s="95"/>
      <c r="N716" s="95"/>
      <c r="O716" s="95"/>
      <c r="R716" s="100"/>
      <c r="U716" s="100"/>
      <c r="X716" s="100"/>
      <c r="Z716" s="100"/>
      <c r="AD716" s="100"/>
    </row>
  </sheetData>
  <sheetProtection formatCells="0" formatColumns="0" autoFilter="0"/>
  <autoFilter ref="A2:A16"/>
  <mergeCells count="2">
    <mergeCell ref="W1:AE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Böckle</dc:creator>
  <cp:keywords>Makro</cp:keywords>
  <dc:description>© JB &amp; DCU 2013</dc:description>
  <cp:lastModifiedBy>Joer</cp:lastModifiedBy>
  <cp:lastPrinted>2013-02-22T23:04:08Z</cp:lastPrinted>
  <dcterms:created xsi:type="dcterms:W3CDTF">1998-03-09T21:09:14Z</dcterms:created>
  <dcterms:modified xsi:type="dcterms:W3CDTF">2015-11-20T23:14:07Z</dcterms:modified>
  <cp:category/>
  <cp:version/>
  <cp:contentType/>
  <cp:contentStatus/>
</cp:coreProperties>
</file>